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255" windowWidth="13875" windowHeight="8835" activeTab="4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<sst xmlns="http://schemas.openxmlformats.org/spreadsheetml/2006/main" count="756" uniqueCount="325">
  <si>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</si>
  <si>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</si>
  <si>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</si>
  <si>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</si>
  <si>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</si>
  <si>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</si>
  <si>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</si>
  <si>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</si>
  <si>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</si>
  <si>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</si>
  <si>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</si>
  <si>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</si>
  <si>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</si>
  <si>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</si>
  <si>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</si>
  <si>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</si>
  <si>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</si>
  <si>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</si>
  <si>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</si>
  <si>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</si>
  <si>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</si>
  <si>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</si>
  <si>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</si>
  <si>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</si>
  <si>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</si>
  <si>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</si>
  <si>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</si>
  <si>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</si>
  <si>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</si>
  <si>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</si>
  <si>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</si>
  <si>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</si>
  <si>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</si>
  <si>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</si>
  <si>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</si>
  <si>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</si>
  <si>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</si>
  <si>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</si>
  <si>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</si>
  <si>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</si>
  <si>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</si>
  <si>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</si>
  <si>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</si>
  <si>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</si>
  <si>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</si>
  <si>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</si>
  <si>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</si>
  <si>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</si>
  <si>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</si>
  <si>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</si>
  <si>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</si>
  <si>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</si>
  <si>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</si>
  <si>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</si>
  <si>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</si>
  <si>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</si>
  <si>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</si>
  <si>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</si>
  <si>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</si>
  <si>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</si>
  <si>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</si>
  <si>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</si>
  <si>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</si>
  <si>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</si>
  <si>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</si>
  <si>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</si>
  <si>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</si>
  <si>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</si>
  <si>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</si>
  <si>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</si>
  <si>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</si>
  <si>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</si>
  <si>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</si>
  <si>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</si>
  <si>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</si>
  <si>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 xml:space="preserve">      4.500.000 zł,       
w tym wydatki budżetu
3.000.000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</si>
  <si>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</si>
  <si>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</si>
  <si>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</si>
  <si>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</si>
  <si>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</si>
  <si>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</si>
  <si>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</si>
  <si>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</si>
  <si>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</si>
  <si>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</si>
  <si>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</si>
  <si>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</si>
  <si>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</si>
  <si>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</si>
  <si>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</si>
  <si>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</si>
  <si>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</si>
  <si>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</si>
  <si>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</si>
  <si>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</si>
  <si>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</si>
  <si>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</si>
  <si>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</si>
  <si>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</si>
  <si>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</si>
  <si>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</si>
  <si>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</si>
  <si>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</si>
  <si>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</si>
  <si>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</si>
  <si>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</si>
  <si>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</si>
  <si>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</si>
  <si>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</si>
  <si>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</si>
  <si>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</si>
  <si>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</si>
  <si>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</si>
  <si>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</si>
  <si>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</si>
  <si>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</si>
  <si>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</si>
  <si>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</si>
  <si>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</si>
  <si>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</si>
  <si>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</si>
  <si>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</si>
  <si>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</si>
  <si>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</si>
  <si>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</si>
  <si>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</si>
  <si>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</si>
  <si>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</si>
  <si>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</si>
  <si>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</si>
  <si>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</si>
  <si>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</si>
  <si>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</si>
  <si>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</si>
  <si>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</si>
  <si>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</si>
  <si>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</si>
  <si>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</si>
  <si>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</si>
  <si>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</si>
  <si>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</si>
  <si>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</si>
  <si>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</si>
  <si>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</si>
  <si>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</si>
  <si>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</si>
  <si>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</si>
  <si>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</si>
  <si>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</si>
  <si>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</si>
  <si>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</si>
  <si>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</si>
  <si>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</si>
  <si>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</si>
  <si>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</si>
  <si>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</si>
  <si>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</si>
  <si>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</si>
  <si>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</si>
  <si>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</si>
  <si>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</si>
  <si>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</si>
  <si>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</si>
  <si>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</si>
  <si>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</si>
  <si>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</si>
  <si>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</si>
  <si>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</si>
  <si>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</si>
  <si>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</si>
  <si>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</si>
  <si>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</si>
  <si>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</si>
  <si>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</si>
  <si>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</si>
  <si>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</si>
  <si>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</si>
  <si>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</si>
  <si>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</si>
  <si>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</si>
  <si>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</si>
  <si>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</si>
  <si>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</si>
  <si>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</si>
  <si>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</si>
  <si>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</si>
  <si>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</si>
  <si>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</si>
  <si>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</si>
  <si>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</si>
  <si>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</si>
  <si>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</si>
  <si>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</si>
  <si>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</si>
  <si>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</si>
  <si>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</si>
  <si>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</si>
  <si>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</si>
  <si>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</si>
  <si>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</si>
  <si>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</si>
  <si>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</si>
  <si>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</si>
  <si>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</si>
  <si>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t>Plan przychodów i wydatków Gminnego* Funduszu</t>
  </si>
  <si>
    <t>(* w przypadku przejęcia zadania na podstawie porozumienia z powiatem)</t>
  </si>
  <si>
    <t>Spłata rat kapitałowych z tytułu prefinansowania</t>
  </si>
  <si>
    <t>rok budżetowy 2008 (8+9+10+11)</t>
  </si>
  <si>
    <t>Limity wydatków na wieloletnie programy inwestycyjne w latach 2008 - 2010</t>
  </si>
  <si>
    <t>2010 r.</t>
  </si>
  <si>
    <t>Dochody budżetu gminy na 2008 r.</t>
  </si>
  <si>
    <t>Plan
na 2008 r.
(6+12)</t>
  </si>
  <si>
    <t>bieżące</t>
  </si>
  <si>
    <t>Planowane dochody na 2008 r</t>
  </si>
  <si>
    <t xml:space="preserve">majątkowe </t>
  </si>
  <si>
    <t>w tym :</t>
  </si>
  <si>
    <t>Zadania inwestycyjne w 2008 r.</t>
  </si>
  <si>
    <r>
      <t xml:space="preserve">rok 2008 </t>
    </r>
    <r>
      <rPr>
        <b/>
        <sz val="10"/>
        <rFont val="Arial CE"/>
        <family val="0"/>
      </rPr>
      <t>(8+9+10+11)</t>
    </r>
  </si>
  <si>
    <t>Przychody i rozchody budżetu w 2008 r.</t>
  </si>
  <si>
    <t>Kwota 2008 r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</si>
  <si>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</si>
  <si>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</si>
  <si>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</si>
  <si>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2010 - 1.500.000 zł, 
w tym wydatki budżetu 
1.000.000 zł</t>
  </si>
  <si>
    <t>2008-2010</t>
  </si>
  <si>
    <t>Wydatki jednostek pomocniczych w 2008 r.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</si>
  <si>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</si>
  <si>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</si>
  <si>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</si>
  <si>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Dotacje przedmiotowe w 2008 r.</t>
  </si>
  <si>
    <t>Rozliczenia
z budżetem
z tytułu wpłat nadwyżek środków za 2007 r.</t>
  </si>
  <si>
    <t>Dochody i wydatki związane z realizacją zadań z zakresu administracji rządowej wykonywanych na podstawie porozumień z organami administracji rządowej w 2008 r.</t>
  </si>
  <si>
    <t>Wydatki budżetu gminy na  2008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</si>
  <si>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</si>
  <si>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</si>
  <si>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</si>
  <si>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</si>
  <si>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</si>
  <si>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</si>
  <si>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</si>
  <si>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</si>
  <si>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</si>
  <si>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</si>
  <si>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</si>
  <si>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2011 r.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</si>
  <si>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</si>
  <si>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</si>
  <si>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</si>
  <si>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>1. Przedszkole w Kałuszynie</t>
  </si>
  <si>
    <t>2. Zakład Gospodarki Komunalnej</t>
  </si>
  <si>
    <t>1. Zywienie dzieci w szkołach</t>
  </si>
  <si>
    <t>Zakład Gospodarki Komunalnej w Kaluszynie</t>
  </si>
  <si>
    <t>Dofinansowanie do remontów budynków komunalnych</t>
  </si>
  <si>
    <t>Przedszkole w Kałuszynie</t>
  </si>
  <si>
    <t>M.M.P Nowe Groszki</t>
  </si>
  <si>
    <t>Dom Kultury</t>
  </si>
  <si>
    <t>Biblioteka</t>
  </si>
  <si>
    <t>Dofinansowanie do wypoczynku letniego dla dzieci i młodzieży</t>
  </si>
  <si>
    <t>Dział 900 Rozdz. 90011 § 0690 - wpływy z róznych opłat</t>
  </si>
  <si>
    <t>Wydatki bieżące                                                                                      Dział 900 rozdz. 90011 § 4300 - zakup usług pozostałych ( gospodarka odpadami, edukacja ekologiczna, obsługa bankowa)</t>
  </si>
  <si>
    <t>1.4</t>
  </si>
  <si>
    <t>1.5</t>
  </si>
  <si>
    <t>1.6</t>
  </si>
  <si>
    <t>Dz.700</t>
  </si>
  <si>
    <t>Dz.801</t>
  </si>
  <si>
    <t>Rozdz.80101</t>
  </si>
  <si>
    <t>Dz. 900</t>
  </si>
  <si>
    <t>1.7</t>
  </si>
  <si>
    <t>§ 6058</t>
  </si>
  <si>
    <t>Rozdz.70095</t>
  </si>
  <si>
    <t>Rozdz.90001</t>
  </si>
  <si>
    <t>Usprawnienie ruchu drogowego w podregionie warszawskim wschodnim poprzez przebudowę dróg lokalnych w gminie Kałuszyn</t>
  </si>
  <si>
    <t>Dz.600</t>
  </si>
  <si>
    <t>Rozdz.60016</t>
  </si>
  <si>
    <t>z tego: 2010r.</t>
  </si>
  <si>
    <t>2012r.</t>
  </si>
  <si>
    <t>2013 r</t>
  </si>
  <si>
    <t>2012 r.</t>
  </si>
  <si>
    <t>Dz.010</t>
  </si>
  <si>
    <t>Rozdz.01095</t>
  </si>
  <si>
    <t xml:space="preserve">Zagospodarowanie centrum wsi Gołębiówka </t>
  </si>
  <si>
    <t xml:space="preserve">Zagospodarowanie centrum wsi Sinołęka </t>
  </si>
  <si>
    <t>Zagospodarowanie centrum wsi Falbogi</t>
  </si>
  <si>
    <t>Zagospodarowanie centrum wsi Olszewice</t>
  </si>
  <si>
    <t>Zagospodarowanie centrum wsi Groszki Stare, Wąsy, Garczyn Duży, Milew</t>
  </si>
  <si>
    <t>Zagospodarowanie przestrzeni publicznej ( park i  Pl. Kilińskiego w Kałuszynie ) -  dokumentacja</t>
  </si>
  <si>
    <t>Zagospodarowanie terenu przy Sz. P w Kałuszynie - II etap - boisko, w tym opracowanie koncepcji oraz projektu technicznego na boisko lekkoatletyczne, III etap - hala sportowa</t>
  </si>
  <si>
    <t>Dz.851</t>
  </si>
  <si>
    <t>Rozdz.85195</t>
  </si>
  <si>
    <t>Modernizacja budynku przy ul. Wojska Polskiego 20 wraz z zagospodarowaniem terenu</t>
  </si>
  <si>
    <t>Kompleksowe rozwiązanie gospodarki wodno-sciekowej w gminie Kałuszyn - etap II  ( w tym; opracowanie dokumentacji technicznej dla wsi Leonów i Ryczołek)</t>
  </si>
  <si>
    <t>Kompleksowe rozwiązanie gospodarki wodno-sciekowej w gminie Kałuszyn - etap III</t>
  </si>
  <si>
    <t>Dz.921</t>
  </si>
  <si>
    <t>Rozdz. 92109</t>
  </si>
  <si>
    <t>Remont budynku, utwardzenie i odwodnienie terenu przy świetlicy w Patoku oraz wykonanie ogrodzenia.</t>
  </si>
  <si>
    <t>z tego: 2009 r.</t>
  </si>
  <si>
    <t>z tego: 2010 r.</t>
  </si>
  <si>
    <t>2013 r.</t>
  </si>
  <si>
    <t>Warsztaty kulinarne w swietlicy wiejskiej w Olszewicach</t>
  </si>
  <si>
    <t>Warsztaty kulinarne w swietlicy wiejskiej w Wąsach</t>
  </si>
  <si>
    <t>Zagospodarowanie pracowni komputerowej w Chrościcach w dni wolne od zajęć lekcyjnych</t>
  </si>
  <si>
    <t xml:space="preserve">Warsztaty muzyczne w Sali Gimnazjum w dni wolne od zajęć lekcyjnych </t>
  </si>
  <si>
    <t>Śladami bitew i tradycji niepodległościowej</t>
  </si>
  <si>
    <t>Dz. 921</t>
  </si>
  <si>
    <t>Rozdz. 92195</t>
  </si>
  <si>
    <t>Dz. 801</t>
  </si>
  <si>
    <t>Rozdz. 80110</t>
  </si>
  <si>
    <t>Rozdz. 80101</t>
  </si>
  <si>
    <t>1.8</t>
  </si>
  <si>
    <t>1.9</t>
  </si>
  <si>
    <t>1.10</t>
  </si>
  <si>
    <t>1.11</t>
  </si>
  <si>
    <t>1.12</t>
  </si>
  <si>
    <t>2.4</t>
  </si>
  <si>
    <t>2.5</t>
  </si>
  <si>
    <r>
      <t xml:space="preserve">Przyśpieszenie wzrostu konkurencyjności województwa mazowieckiego, poprzez budowanie społeczeństwa informacyjnego i gospodarki opartej na wiedzy poprzez stworzenie zintegrowanych baz wiedzy o Mazowszu   ( Projekt kluczowy realizowany przez sam. Woj.. Maz. -       </t>
    </r>
    <r>
      <rPr>
        <b/>
        <sz val="14"/>
        <rFont val="Arial"/>
        <family val="2"/>
      </rPr>
      <t>" Baza wiedzy o Mazowszu" - Projekt (BW)</t>
    </r>
  </si>
  <si>
    <t>Dz. 150</t>
  </si>
  <si>
    <t>Rozdz. 150111</t>
  </si>
  <si>
    <t>§ 6639</t>
  </si>
  <si>
    <r>
      <t xml:space="preserve">Rozwój elektronicznej administracji w samorządach województwa mazowieckiego wspomagającej niwelowanie dwudzielniości potencjału województwa - projekt realizowany przez sa.woj.maz- Projekt </t>
    </r>
    <r>
      <rPr>
        <b/>
        <sz val="14"/>
        <rFont val="Arial"/>
        <family val="2"/>
      </rPr>
      <t>"Rozwój elektronicznej administracji " - Projekt (EA)</t>
    </r>
  </si>
  <si>
    <t>Rozdz.75095</t>
  </si>
  <si>
    <t>Dz.750</t>
  </si>
  <si>
    <t>1.13</t>
  </si>
  <si>
    <t>1.14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</si>
</sst>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1" fillId="0" borderId="0">
      <alignment/>
      <protection/>
    </xf>
    <xf numFmtId="0" fontId="4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" borderId="0" applyNumberFormat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52" applyFont="1">
      <alignment/>
      <protection/>
    </xf>
    <xf numFmtId="0" fontId="14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2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16" xfId="0" applyFont="1" applyBorder="1" applyAlignment="1">
      <alignment horizontal="right" vertical="top" wrapText="1"/>
    </xf>
    <xf numFmtId="0" fontId="12" fillId="20" borderId="10" xfId="52" applyFont="1" applyFill="1" applyBorder="1" applyAlignment="1">
      <alignment horizontal="center" vertical="center" wrapText="1"/>
      <protection/>
    </xf>
    <xf numFmtId="0" fontId="12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 indent="1"/>
    </xf>
    <xf numFmtId="0" fontId="19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0" xfId="52" applyFont="1">
      <alignment/>
      <protection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52" applyFont="1">
      <alignment/>
      <protection/>
    </xf>
    <xf numFmtId="0" fontId="0" fillId="0" borderId="11" xfId="0" applyBorder="1" applyAlignment="1">
      <alignment vertical="center" wrapText="1"/>
    </xf>
    <xf numFmtId="0" fontId="5" fillId="20" borderId="19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0" xfId="0" applyFont="1" applyBorder="1" applyAlignment="1">
      <alignment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20" borderId="20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5" fillId="2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0" fillId="0" borderId="10" xfId="0" applyFont="1" applyBorder="1" applyAlignment="1">
      <alignment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20" borderId="2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8" fillId="0" borderId="11" xfId="52" applyFont="1" applyBorder="1" applyAlignment="1">
      <alignment horizontal="center"/>
      <protection/>
    </xf>
    <xf numFmtId="0" fontId="48" fillId="0" borderId="12" xfId="52" applyFont="1" applyBorder="1" applyAlignment="1">
      <alignment horizontal="center"/>
      <protection/>
    </xf>
    <xf numFmtId="3" fontId="16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left" vertical="center" wrapText="1"/>
    </xf>
    <xf numFmtId="3" fontId="19" fillId="0" borderId="10" xfId="0" applyNumberFormat="1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wrapText="1"/>
    </xf>
    <xf numFmtId="3" fontId="0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3" fontId="12" fillId="0" borderId="11" xfId="52" applyNumberFormat="1" applyFont="1" applyBorder="1">
      <alignment/>
      <protection/>
    </xf>
    <xf numFmtId="0" fontId="12" fillId="0" borderId="26" xfId="52" applyFont="1" applyBorder="1" applyAlignment="1">
      <alignment horizontal="center"/>
      <protection/>
    </xf>
    <xf numFmtId="0" fontId="12" fillId="0" borderId="27" xfId="52" applyFont="1" applyBorder="1" applyAlignment="1">
      <alignment horizontal="center"/>
      <protection/>
    </xf>
    <xf numFmtId="0" fontId="13" fillId="0" borderId="10" xfId="52" applyFont="1" applyBorder="1">
      <alignment/>
      <protection/>
    </xf>
    <xf numFmtId="3" fontId="13" fillId="0" borderId="10" xfId="52" applyNumberFormat="1" applyFont="1" applyBorder="1">
      <alignment/>
      <protection/>
    </xf>
    <xf numFmtId="0" fontId="13" fillId="0" borderId="10" xfId="52" applyFont="1" applyBorder="1" applyAlignment="1">
      <alignment/>
      <protection/>
    </xf>
    <xf numFmtId="3" fontId="13" fillId="0" borderId="10" xfId="52" applyNumberFormat="1" applyFont="1" applyBorder="1" applyAlignment="1">
      <alignment/>
      <protection/>
    </xf>
    <xf numFmtId="0" fontId="13" fillId="0" borderId="10" xfId="52" applyFont="1" applyBorder="1" applyAlignment="1">
      <alignment horizontal="center"/>
      <protection/>
    </xf>
    <xf numFmtId="0" fontId="49" fillId="0" borderId="10" xfId="52" applyFont="1" applyBorder="1">
      <alignment/>
      <protection/>
    </xf>
    <xf numFmtId="0" fontId="12" fillId="0" borderId="10" xfId="52" applyFont="1" applyBorder="1" applyAlignment="1">
      <alignment horizontal="center"/>
      <protection/>
    </xf>
    <xf numFmtId="0" fontId="49" fillId="0" borderId="12" xfId="52" applyFont="1" applyBorder="1" applyAlignment="1">
      <alignment horizontal="center" vertical="center"/>
      <protection/>
    </xf>
    <xf numFmtId="0" fontId="13" fillId="0" borderId="10" xfId="52" applyFont="1" applyBorder="1">
      <alignment/>
      <protection/>
    </xf>
    <xf numFmtId="3" fontId="13" fillId="0" borderId="10" xfId="52" applyNumberFormat="1" applyFont="1" applyBorder="1" applyAlignment="1">
      <alignment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/>
      <protection/>
    </xf>
    <xf numFmtId="3" fontId="12" fillId="0" borderId="10" xfId="52" applyNumberFormat="1" applyFont="1" applyBorder="1">
      <alignment/>
      <protection/>
    </xf>
    <xf numFmtId="3" fontId="19" fillId="0" borderId="10" xfId="52" applyNumberFormat="1" applyFont="1" applyBorder="1" applyAlignment="1">
      <alignment vertical="center"/>
      <protection/>
    </xf>
    <xf numFmtId="0" fontId="51" fillId="0" borderId="10" xfId="52" applyFont="1" applyBorder="1" applyAlignment="1">
      <alignment horizontal="center" wrapText="1"/>
      <protection/>
    </xf>
    <xf numFmtId="3" fontId="19" fillId="0" borderId="11" xfId="52" applyNumberFormat="1" applyFont="1" applyBorder="1" applyAlignment="1">
      <alignment vertical="center"/>
      <protection/>
    </xf>
    <xf numFmtId="3" fontId="12" fillId="0" borderId="0" xfId="52" applyNumberFormat="1" applyFont="1" applyBorder="1">
      <alignment/>
      <protection/>
    </xf>
    <xf numFmtId="0" fontId="51" fillId="0" borderId="23" xfId="52" applyFont="1" applyBorder="1" applyAlignment="1">
      <alignment horizontal="center" vertical="center"/>
      <protection/>
    </xf>
    <xf numFmtId="0" fontId="51" fillId="0" borderId="28" xfId="52" applyFont="1" applyBorder="1" applyAlignment="1">
      <alignment horizontal="center" vertical="center"/>
      <protection/>
    </xf>
    <xf numFmtId="0" fontId="51" fillId="0" borderId="15" xfId="52" applyFont="1" applyBorder="1" applyAlignment="1">
      <alignment horizontal="center" vertical="center"/>
      <protection/>
    </xf>
    <xf numFmtId="0" fontId="51" fillId="0" borderId="24" xfId="52" applyFont="1" applyBorder="1" applyAlignment="1">
      <alignment horizontal="center" vertical="center"/>
      <protection/>
    </xf>
    <xf numFmtId="0" fontId="51" fillId="0" borderId="0" xfId="52" applyFont="1" applyBorder="1" applyAlignment="1">
      <alignment horizontal="center" vertical="center"/>
      <protection/>
    </xf>
    <xf numFmtId="0" fontId="51" fillId="0" borderId="16" xfId="52" applyFont="1" applyBorder="1" applyAlignment="1">
      <alignment horizontal="center" vertical="center"/>
      <protection/>
    </xf>
    <xf numFmtId="0" fontId="51" fillId="0" borderId="25" xfId="52" applyFont="1" applyBorder="1" applyAlignment="1">
      <alignment horizontal="center" vertical="center"/>
      <protection/>
    </xf>
    <xf numFmtId="0" fontId="51" fillId="0" borderId="29" xfId="52" applyFont="1" applyBorder="1" applyAlignment="1">
      <alignment horizontal="center" vertical="center"/>
      <protection/>
    </xf>
    <xf numFmtId="0" fontId="51" fillId="0" borderId="30" xfId="52" applyFont="1" applyBorder="1" applyAlignment="1">
      <alignment horizontal="center" vertical="center"/>
      <protection/>
    </xf>
    <xf numFmtId="0" fontId="49" fillId="0" borderId="17" xfId="52" applyFont="1" applyBorder="1" applyAlignment="1">
      <alignment horizontal="center" vertical="center"/>
      <protection/>
    </xf>
    <xf numFmtId="0" fontId="49" fillId="0" borderId="18" xfId="52" applyFont="1" applyBorder="1" applyAlignment="1">
      <alignment horizontal="center" vertical="center"/>
      <protection/>
    </xf>
    <xf numFmtId="0" fontId="49" fillId="0" borderId="20" xfId="52" applyFont="1" applyBorder="1" applyAlignment="1">
      <alignment horizontal="center" vertical="center"/>
      <protection/>
    </xf>
    <xf numFmtId="0" fontId="5" fillId="20" borderId="31" xfId="0" applyFont="1" applyFill="1" applyBorder="1" applyAlignment="1">
      <alignment horizontal="center"/>
    </xf>
    <xf numFmtId="0" fontId="5" fillId="20" borderId="22" xfId="0" applyFont="1" applyFill="1" applyBorder="1" applyAlignment="1">
      <alignment horizontal="center"/>
    </xf>
    <xf numFmtId="0" fontId="5" fillId="20" borderId="15" xfId="0" applyFont="1" applyFill="1" applyBorder="1" applyAlignment="1">
      <alignment horizontal="center" wrapText="1"/>
    </xf>
    <xf numFmtId="0" fontId="5" fillId="20" borderId="30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0" borderId="19" xfId="0" applyFont="1" applyFill="1" applyBorder="1" applyAlignment="1">
      <alignment horizontal="center" vertical="center"/>
    </xf>
    <xf numFmtId="0" fontId="5" fillId="20" borderId="20" xfId="0" applyFont="1" applyFill="1" applyBorder="1" applyAlignment="1">
      <alignment horizontal="center" vertical="center"/>
    </xf>
    <xf numFmtId="0" fontId="5" fillId="20" borderId="23" xfId="0" applyFont="1" applyFill="1" applyBorder="1" applyAlignment="1">
      <alignment horizontal="center" vertical="center"/>
    </xf>
    <xf numFmtId="0" fontId="5" fillId="20" borderId="2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2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9" fillId="0" borderId="12" xfId="52" applyFont="1" applyBorder="1" applyAlignment="1">
      <alignment horizontal="center" vertical="center"/>
      <protection/>
    </xf>
    <xf numFmtId="0" fontId="49" fillId="0" borderId="21" xfId="52" applyFont="1" applyBorder="1" applyAlignment="1">
      <alignment horizontal="center"/>
      <protection/>
    </xf>
    <xf numFmtId="0" fontId="49" fillId="0" borderId="31" xfId="52" applyFont="1" applyBorder="1" applyAlignment="1">
      <alignment horizontal="center"/>
      <protection/>
    </xf>
    <xf numFmtId="0" fontId="49" fillId="0" borderId="22" xfId="52" applyFont="1" applyBorder="1" applyAlignment="1">
      <alignment horizontal="center"/>
      <protection/>
    </xf>
    <xf numFmtId="0" fontId="19" fillId="0" borderId="21" xfId="52" applyFont="1" applyBorder="1" applyAlignment="1">
      <alignment horizontal="center" vertical="center"/>
      <protection/>
    </xf>
    <xf numFmtId="0" fontId="19" fillId="0" borderId="22" xfId="52" applyFont="1" applyBorder="1" applyAlignment="1">
      <alignment horizontal="center" vertical="center"/>
      <protection/>
    </xf>
    <xf numFmtId="0" fontId="50" fillId="0" borderId="23" xfId="52" applyFont="1" applyBorder="1" applyAlignment="1">
      <alignment horizontal="center" vertical="center" wrapText="1"/>
      <protection/>
    </xf>
    <xf numFmtId="0" fontId="50" fillId="0" borderId="28" xfId="52" applyFont="1" applyBorder="1" applyAlignment="1">
      <alignment horizontal="center" vertical="center" wrapText="1"/>
      <protection/>
    </xf>
    <xf numFmtId="0" fontId="50" fillId="0" borderId="15" xfId="52" applyFont="1" applyBorder="1" applyAlignment="1">
      <alignment horizontal="center" vertical="center" wrapText="1"/>
      <protection/>
    </xf>
    <xf numFmtId="0" fontId="50" fillId="0" borderId="24" xfId="52" applyFont="1" applyBorder="1" applyAlignment="1">
      <alignment horizontal="center" vertical="center" wrapText="1"/>
      <protection/>
    </xf>
    <xf numFmtId="0" fontId="50" fillId="0" borderId="0" xfId="52" applyFont="1" applyBorder="1" applyAlignment="1">
      <alignment horizontal="center" vertical="center" wrapText="1"/>
      <protection/>
    </xf>
    <xf numFmtId="0" fontId="50" fillId="0" borderId="16" xfId="52" applyFont="1" applyBorder="1" applyAlignment="1">
      <alignment horizontal="center" vertical="center" wrapText="1"/>
      <protection/>
    </xf>
    <xf numFmtId="0" fontId="50" fillId="0" borderId="25" xfId="52" applyFont="1" applyBorder="1" applyAlignment="1">
      <alignment horizontal="center" vertical="center" wrapText="1"/>
      <protection/>
    </xf>
    <xf numFmtId="0" fontId="50" fillId="0" borderId="29" xfId="52" applyFont="1" applyBorder="1" applyAlignment="1">
      <alignment horizontal="center" vertical="center" wrapText="1"/>
      <protection/>
    </xf>
    <xf numFmtId="0" fontId="50" fillId="0" borderId="30" xfId="52" applyFont="1" applyBorder="1" applyAlignment="1">
      <alignment horizontal="center" vertical="center" wrapText="1"/>
      <protection/>
    </xf>
    <xf numFmtId="0" fontId="50" fillId="0" borderId="24" xfId="52" applyFont="1" applyBorder="1" applyAlignment="1">
      <alignment horizontal="center" vertical="center"/>
      <protection/>
    </xf>
    <xf numFmtId="0" fontId="50" fillId="0" borderId="0" xfId="52" applyFont="1" applyBorder="1" applyAlignment="1">
      <alignment horizontal="center" vertical="center"/>
      <protection/>
    </xf>
    <xf numFmtId="0" fontId="50" fillId="0" borderId="16" xfId="52" applyFont="1" applyBorder="1" applyAlignment="1">
      <alignment horizontal="center" vertical="center"/>
      <protection/>
    </xf>
    <xf numFmtId="0" fontId="50" fillId="0" borderId="32" xfId="52" applyFont="1" applyBorder="1" applyAlignment="1">
      <alignment horizontal="center" vertical="center"/>
      <protection/>
    </xf>
    <xf numFmtId="0" fontId="50" fillId="0" borderId="33" xfId="52" applyFont="1" applyBorder="1" applyAlignment="1">
      <alignment horizontal="center" vertical="center"/>
      <protection/>
    </xf>
    <xf numFmtId="0" fontId="50" fillId="0" borderId="34" xfId="52" applyFont="1" applyBorder="1" applyAlignment="1">
      <alignment horizontal="center" vertical="center"/>
      <protection/>
    </xf>
    <xf numFmtId="0" fontId="51" fillId="0" borderId="26" xfId="52" applyFont="1" applyBorder="1" applyAlignment="1">
      <alignment horizontal="center"/>
      <protection/>
    </xf>
    <xf numFmtId="0" fontId="51" fillId="0" borderId="27" xfId="52" applyFont="1" applyBorder="1" applyAlignment="1">
      <alignment horizontal="center"/>
      <protection/>
    </xf>
    <xf numFmtId="0" fontId="12" fillId="20" borderId="10" xfId="52" applyFont="1" applyFill="1" applyBorder="1" applyAlignment="1">
      <alignment horizontal="center" vertical="center" wrapText="1"/>
      <protection/>
    </xf>
    <xf numFmtId="0" fontId="12" fillId="20" borderId="10" xfId="52" applyFont="1" applyFill="1" applyBorder="1" applyAlignment="1">
      <alignment horizontal="center" vertical="center"/>
      <protection/>
    </xf>
    <xf numFmtId="0" fontId="19" fillId="0" borderId="0" xfId="52" applyFont="1" applyAlignment="1">
      <alignment horizontal="center"/>
      <protection/>
    </xf>
    <xf numFmtId="0" fontId="24" fillId="0" borderId="0" xfId="52" applyFont="1" applyAlignment="1">
      <alignment horizontal="left"/>
      <protection/>
    </xf>
    <xf numFmtId="0" fontId="48" fillId="0" borderId="10" xfId="52" applyFont="1" applyBorder="1" applyAlignment="1">
      <alignment horizontal="center"/>
      <protection/>
    </xf>
    <xf numFmtId="0" fontId="53" fillId="0" borderId="24" xfId="52" applyFont="1" applyBorder="1" applyAlignment="1">
      <alignment horizontal="center" vertical="center"/>
      <protection/>
    </xf>
    <xf numFmtId="0" fontId="53" fillId="0" borderId="0" xfId="52" applyFont="1" applyBorder="1" applyAlignment="1">
      <alignment horizontal="center" vertical="center"/>
      <protection/>
    </xf>
    <xf numFmtId="0" fontId="53" fillId="0" borderId="16" xfId="52" applyFont="1" applyBorder="1" applyAlignment="1">
      <alignment horizontal="center" vertical="center"/>
      <protection/>
    </xf>
    <xf numFmtId="0" fontId="53" fillId="0" borderId="23" xfId="52" applyFont="1" applyBorder="1" applyAlignment="1">
      <alignment horizontal="center" vertical="center" wrapText="1"/>
      <protection/>
    </xf>
    <xf numFmtId="0" fontId="53" fillId="0" borderId="28" xfId="52" applyFont="1" applyBorder="1" applyAlignment="1">
      <alignment horizontal="center" vertical="center" wrapText="1"/>
      <protection/>
    </xf>
    <xf numFmtId="0" fontId="53" fillId="0" borderId="15" xfId="52" applyFont="1" applyBorder="1" applyAlignment="1">
      <alignment horizontal="center" vertical="center" wrapText="1"/>
      <protection/>
    </xf>
    <xf numFmtId="0" fontId="53" fillId="0" borderId="24" xfId="52" applyFont="1" applyBorder="1" applyAlignment="1">
      <alignment horizontal="center" vertical="center" wrapText="1"/>
      <protection/>
    </xf>
    <xf numFmtId="0" fontId="53" fillId="0" borderId="0" xfId="52" applyFont="1" applyBorder="1" applyAlignment="1">
      <alignment horizontal="center" vertical="center" wrapText="1"/>
      <protection/>
    </xf>
    <xf numFmtId="0" fontId="53" fillId="0" borderId="16" xfId="52" applyFont="1" applyBorder="1" applyAlignment="1">
      <alignment horizontal="center" vertical="center" wrapText="1"/>
      <protection/>
    </xf>
    <xf numFmtId="0" fontId="53" fillId="0" borderId="25" xfId="52" applyFont="1" applyBorder="1" applyAlignment="1">
      <alignment horizontal="center" vertical="center" wrapText="1"/>
      <protection/>
    </xf>
    <xf numFmtId="0" fontId="53" fillId="0" borderId="29" xfId="52" applyFont="1" applyBorder="1" applyAlignment="1">
      <alignment horizontal="center" vertical="center" wrapText="1"/>
      <protection/>
    </xf>
    <xf numFmtId="0" fontId="53" fillId="0" borderId="30" xfId="52" applyFont="1" applyBorder="1" applyAlignment="1">
      <alignment horizontal="center" vertical="center" wrapText="1"/>
      <protection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20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20" borderId="21" xfId="0" applyFont="1" applyFill="1" applyBorder="1" applyAlignment="1">
      <alignment horizontal="center" vertical="center"/>
    </xf>
    <xf numFmtId="0" fontId="5" fillId="20" borderId="31" xfId="0" applyFont="1" applyFill="1" applyBorder="1" applyAlignment="1">
      <alignment horizontal="center" vertical="center"/>
    </xf>
    <xf numFmtId="0" fontId="5" fillId="20" borderId="2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0" borderId="21" xfId="0" applyFont="1" applyFill="1" applyBorder="1" applyAlignment="1">
      <alignment horizontal="center" vertical="center" wrapText="1"/>
    </xf>
    <xf numFmtId="0" fontId="5" fillId="20" borderId="31" xfId="0" applyFont="1" applyFill="1" applyBorder="1" applyAlignment="1">
      <alignment horizontal="center" vertical="center" wrapText="1"/>
    </xf>
    <xf numFmtId="0" fontId="5" fillId="20" borderId="22" xfId="0" applyFont="1" applyFill="1" applyBorder="1" applyAlignment="1">
      <alignment horizontal="center" vertical="center" wrapText="1"/>
    </xf>
    <xf numFmtId="0" fontId="5" fillId="20" borderId="19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right" vertical="top" wrapText="1"/>
    </xf>
    <xf numFmtId="0" fontId="16" fillId="0" borderId="20" xfId="0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9" fillId="20" borderId="19" xfId="0" applyFont="1" applyFill="1" applyBorder="1" applyAlignment="1">
      <alignment horizontal="center" vertical="center" wrapText="1"/>
    </xf>
    <xf numFmtId="0" fontId="19" fillId="20" borderId="17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8">
      <c r="B1" s="210" t="s">
        <v>211</v>
      </c>
      <c r="C1" s="210"/>
      <c r="D1" s="210"/>
    </row>
    <row r="2" spans="2:4" ht="18">
      <c r="B2" s="3"/>
      <c r="C2" s="3"/>
      <c r="D2" s="3"/>
    </row>
    <row r="3" ht="12.75">
      <c r="F3" t="s">
        <v>44</v>
      </c>
    </row>
    <row r="4" spans="1:7" s="67" customFormat="1" ht="15" customHeight="1">
      <c r="A4" s="211" t="s">
        <v>2</v>
      </c>
      <c r="B4" s="213" t="s">
        <v>155</v>
      </c>
      <c r="C4" s="211" t="s">
        <v>4</v>
      </c>
      <c r="D4" s="211" t="s">
        <v>153</v>
      </c>
      <c r="E4" s="203" t="s">
        <v>214</v>
      </c>
      <c r="F4" s="203"/>
      <c r="G4" s="204"/>
    </row>
    <row r="5" spans="1:7" s="67" customFormat="1" ht="15" customHeight="1">
      <c r="A5" s="212"/>
      <c r="B5" s="214"/>
      <c r="C5" s="212"/>
      <c r="D5" s="212"/>
      <c r="E5" s="205" t="s">
        <v>149</v>
      </c>
      <c r="F5" s="203" t="s">
        <v>216</v>
      </c>
      <c r="G5" s="204"/>
    </row>
    <row r="6" spans="1:7" s="67" customFormat="1" ht="15" customHeight="1">
      <c r="A6" s="109"/>
      <c r="B6" s="128"/>
      <c r="C6" s="110"/>
      <c r="D6" s="110"/>
      <c r="E6" s="206"/>
      <c r="F6" s="114" t="s">
        <v>213</v>
      </c>
      <c r="G6" s="114" t="s">
        <v>215</v>
      </c>
    </row>
    <row r="7" spans="1:7" s="77" customFormat="1" ht="7.5" customHeight="1">
      <c r="A7" s="29">
        <v>1</v>
      </c>
      <c r="B7" s="29">
        <v>2</v>
      </c>
      <c r="C7" s="129">
        <v>3</v>
      </c>
      <c r="D7" s="29">
        <v>4</v>
      </c>
      <c r="E7" s="29">
        <v>5</v>
      </c>
      <c r="F7" s="29">
        <v>6</v>
      </c>
      <c r="G7" s="29">
        <v>7</v>
      </c>
    </row>
    <row r="8" spans="1:7" ht="19.5" customHeight="1">
      <c r="A8" s="111"/>
      <c r="B8" s="122"/>
      <c r="C8" s="122"/>
      <c r="D8" s="123"/>
      <c r="E8" s="111"/>
      <c r="F8" s="120"/>
      <c r="G8" s="111"/>
    </row>
    <row r="9" spans="1:7" ht="19.5" customHeight="1">
      <c r="A9" s="115"/>
      <c r="B9" s="24"/>
      <c r="C9" s="24"/>
      <c r="D9" s="24"/>
      <c r="E9" s="121"/>
      <c r="F9" s="115"/>
      <c r="G9" s="115"/>
    </row>
    <row r="10" spans="1:7" ht="19.5" customHeight="1">
      <c r="A10" s="112"/>
      <c r="B10" s="124"/>
      <c r="C10" s="124"/>
      <c r="D10" s="125"/>
      <c r="E10" s="112"/>
      <c r="F10" s="119"/>
      <c r="G10" s="112"/>
    </row>
    <row r="11" spans="1:7" ht="19.5" customHeight="1">
      <c r="A11" s="115"/>
      <c r="B11" s="24"/>
      <c r="C11" s="24"/>
      <c r="D11" s="24"/>
      <c r="E11" s="115"/>
      <c r="F11" s="115"/>
      <c r="G11" s="115"/>
    </row>
    <row r="12" spans="1:7" ht="19.5" customHeight="1">
      <c r="A12" s="112"/>
      <c r="B12" s="124"/>
      <c r="C12" s="124"/>
      <c r="D12" s="125"/>
      <c r="E12" s="115"/>
      <c r="F12" s="115"/>
      <c r="G12" s="115"/>
    </row>
    <row r="13" spans="1:7" ht="19.5" customHeight="1">
      <c r="A13" s="115"/>
      <c r="B13" s="24"/>
      <c r="C13" s="24"/>
      <c r="D13" s="24"/>
      <c r="E13" s="112"/>
      <c r="F13" s="119"/>
      <c r="G13" s="112"/>
    </row>
    <row r="14" spans="1:7" ht="19.5" customHeight="1">
      <c r="A14" s="113"/>
      <c r="B14" s="126"/>
      <c r="C14" s="126"/>
      <c r="D14" s="127"/>
      <c r="E14" s="115"/>
      <c r="F14" s="115"/>
      <c r="G14" s="115"/>
    </row>
    <row r="15" spans="1:7" s="90" customFormat="1" ht="19.5" customHeight="1">
      <c r="A15" s="207" t="s">
        <v>136</v>
      </c>
      <c r="B15" s="208"/>
      <c r="C15" s="208"/>
      <c r="D15" s="209"/>
      <c r="E15" s="116"/>
      <c r="F15" s="118"/>
      <c r="G15" s="117"/>
    </row>
    <row r="16" spans="2:4" ht="12.75">
      <c r="B16" s="2"/>
      <c r="C16" s="2"/>
      <c r="D16" s="2"/>
    </row>
    <row r="17" spans="1:4" ht="12.75">
      <c r="A17" s="98" t="s">
        <v>199</v>
      </c>
      <c r="B17" s="2"/>
      <c r="C17" s="2"/>
      <c r="D17" s="2"/>
    </row>
    <row r="18" spans="2:4" ht="12.75">
      <c r="B18" s="9"/>
      <c r="C18" s="2"/>
      <c r="D18" s="2"/>
    </row>
    <row r="19" spans="2:4" ht="12.75">
      <c r="B19" s="2"/>
      <c r="C19" s="2"/>
      <c r="D19" s="2"/>
    </row>
    <row r="20" spans="2:4" ht="12.75">
      <c r="B20" s="2"/>
      <c r="C20" s="2"/>
      <c r="D20" s="2"/>
    </row>
    <row r="21" spans="2:4" ht="12.75">
      <c r="B21" s="2"/>
      <c r="C21" s="2"/>
      <c r="D21" s="2"/>
    </row>
    <row r="22" spans="2:4" ht="12.75">
      <c r="B22" s="2"/>
      <c r="C22" s="2"/>
      <c r="D22" s="2"/>
    </row>
    <row r="23" spans="2:4" ht="12.75">
      <c r="B23" s="2"/>
      <c r="C23" s="2"/>
      <c r="D23" s="2"/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  <row r="38" spans="2:4" ht="12.75">
      <c r="B38" s="2"/>
      <c r="C38" s="2"/>
      <c r="D38" s="2"/>
    </row>
    <row r="39" spans="2:4" ht="12.75">
      <c r="B39" s="2"/>
      <c r="C39" s="2"/>
      <c r="D39" s="2"/>
    </row>
    <row r="40" spans="2:4" ht="12.75">
      <c r="B40" s="2"/>
      <c r="C40" s="2"/>
      <c r="D40" s="2"/>
    </row>
    <row r="41" spans="2:4" ht="12.75">
      <c r="B41" s="2"/>
      <c r="C41" s="2"/>
      <c r="D41" s="2"/>
    </row>
    <row r="42" spans="2:4" ht="12.75">
      <c r="B42" s="2"/>
      <c r="C42" s="2"/>
      <c r="D42" s="2"/>
    </row>
    <row r="43" spans="2:4" ht="12.75">
      <c r="B43" s="2"/>
      <c r="C43" s="2"/>
      <c r="D43" s="2"/>
    </row>
    <row r="44" spans="2:4" ht="12.75">
      <c r="B44" s="2"/>
      <c r="C44" s="2"/>
      <c r="D44" s="2"/>
    </row>
    <row r="45" spans="2:4" ht="12.75">
      <c r="B45" s="2"/>
      <c r="C45" s="2"/>
      <c r="D45" s="2"/>
    </row>
    <row r="46" spans="2:4" ht="12.75">
      <c r="B46" s="2"/>
      <c r="C46" s="2"/>
      <c r="D46" s="2"/>
    </row>
    <row r="47" spans="2:4" ht="12.75">
      <c r="B47" s="2"/>
      <c r="C47" s="2"/>
      <c r="D47" s="2"/>
    </row>
    <row r="48" spans="2:4" ht="12.75">
      <c r="B48" s="2"/>
      <c r="C48" s="2"/>
      <c r="D48" s="2"/>
    </row>
    <row r="49" spans="2:4" ht="12.75">
      <c r="B49" s="2"/>
      <c r="C49" s="2"/>
      <c r="D49" s="2"/>
    </row>
  </sheetData>
  <sheetProtection/>
  <mergeCells count="9">
    <mergeCell ref="B1:D1"/>
    <mergeCell ref="A4:A5"/>
    <mergeCell ref="B4:B5"/>
    <mergeCell ref="C4:C5"/>
    <mergeCell ref="D4:D5"/>
    <mergeCell ref="E4:G4"/>
    <mergeCell ref="F5:G5"/>
    <mergeCell ref="E5:E6"/>
    <mergeCell ref="A15:D1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B10">
      <selection activeCell="J25" sqref="J25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76" t="s">
        <v>63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10" ht="16.5">
      <c r="A2" s="276" t="s">
        <v>247</v>
      </c>
      <c r="B2" s="276"/>
      <c r="C2" s="276"/>
      <c r="D2" s="276"/>
      <c r="E2" s="276"/>
      <c r="F2" s="276"/>
      <c r="G2" s="276"/>
      <c r="H2" s="276"/>
      <c r="I2" s="276"/>
      <c r="J2" s="276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44</v>
      </c>
    </row>
    <row r="5" spans="1:11" ht="15" customHeight="1">
      <c r="A5" s="222" t="s">
        <v>64</v>
      </c>
      <c r="B5" s="222" t="s">
        <v>0</v>
      </c>
      <c r="C5" s="220" t="s">
        <v>167</v>
      </c>
      <c r="D5" s="277" t="s">
        <v>86</v>
      </c>
      <c r="E5" s="278"/>
      <c r="F5" s="278"/>
      <c r="G5" s="279"/>
      <c r="H5" s="220" t="s">
        <v>9</v>
      </c>
      <c r="I5" s="220"/>
      <c r="J5" s="220" t="s">
        <v>168</v>
      </c>
      <c r="K5" s="220" t="s">
        <v>231</v>
      </c>
    </row>
    <row r="6" spans="1:11" ht="15" customHeight="1">
      <c r="A6" s="222"/>
      <c r="B6" s="222"/>
      <c r="C6" s="220"/>
      <c r="D6" s="220" t="s">
        <v>7</v>
      </c>
      <c r="E6" s="272" t="s">
        <v>6</v>
      </c>
      <c r="F6" s="273"/>
      <c r="G6" s="274"/>
      <c r="H6" s="220" t="s">
        <v>7</v>
      </c>
      <c r="I6" s="220" t="s">
        <v>67</v>
      </c>
      <c r="J6" s="220"/>
      <c r="K6" s="220"/>
    </row>
    <row r="7" spans="1:11" ht="18" customHeight="1">
      <c r="A7" s="222"/>
      <c r="B7" s="222"/>
      <c r="C7" s="220"/>
      <c r="D7" s="220"/>
      <c r="E7" s="280" t="s">
        <v>169</v>
      </c>
      <c r="F7" s="272" t="s">
        <v>6</v>
      </c>
      <c r="G7" s="274"/>
      <c r="H7" s="220"/>
      <c r="I7" s="220"/>
      <c r="J7" s="220"/>
      <c r="K7" s="220"/>
    </row>
    <row r="8" spans="1:11" ht="42" customHeight="1">
      <c r="A8" s="222"/>
      <c r="B8" s="222"/>
      <c r="C8" s="220"/>
      <c r="D8" s="220"/>
      <c r="E8" s="281"/>
      <c r="F8" s="101" t="s">
        <v>166</v>
      </c>
      <c r="G8" s="101" t="s">
        <v>165</v>
      </c>
      <c r="H8" s="220"/>
      <c r="I8" s="220"/>
      <c r="J8" s="220"/>
      <c r="K8" s="220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0" t="s">
        <v>11</v>
      </c>
      <c r="B10" s="26" t="s">
        <v>12</v>
      </c>
      <c r="C10" s="158">
        <v>31902</v>
      </c>
      <c r="D10" s="158">
        <v>1763460</v>
      </c>
      <c r="E10" s="158">
        <v>333800</v>
      </c>
      <c r="F10" s="158">
        <v>70000</v>
      </c>
      <c r="G10" s="26"/>
      <c r="H10" s="158">
        <v>1788560</v>
      </c>
      <c r="I10" s="26"/>
      <c r="J10" s="158">
        <v>6802</v>
      </c>
      <c r="K10" s="40" t="s">
        <v>52</v>
      </c>
    </row>
    <row r="11" spans="1:11" ht="19.5" customHeight="1">
      <c r="A11" s="41"/>
      <c r="B11" s="42" t="s">
        <v>94</v>
      </c>
      <c r="C11" s="27"/>
      <c r="D11" s="27"/>
      <c r="E11" s="27"/>
      <c r="F11" s="27"/>
      <c r="G11" s="27"/>
      <c r="H11" s="27"/>
      <c r="I11" s="27"/>
      <c r="J11" s="27"/>
      <c r="K11" s="41"/>
    </row>
    <row r="12" spans="1:11" ht="19.5" customHeight="1">
      <c r="A12" s="41"/>
      <c r="B12" s="43" t="s">
        <v>249</v>
      </c>
      <c r="C12" s="159">
        <v>2000</v>
      </c>
      <c r="D12" s="159">
        <v>393600</v>
      </c>
      <c r="E12" s="159">
        <v>263800</v>
      </c>
      <c r="F12" s="27"/>
      <c r="G12" s="27"/>
      <c r="H12" s="159">
        <v>393600</v>
      </c>
      <c r="I12" s="27"/>
      <c r="J12" s="159">
        <v>2000</v>
      </c>
      <c r="K12" s="41" t="s">
        <v>52</v>
      </c>
    </row>
    <row r="13" spans="1:11" ht="19.5" customHeight="1">
      <c r="A13" s="41"/>
      <c r="B13" s="43" t="s">
        <v>250</v>
      </c>
      <c r="C13" s="159">
        <v>29902</v>
      </c>
      <c r="D13" s="159">
        <v>1369860</v>
      </c>
      <c r="E13" s="159">
        <v>70000</v>
      </c>
      <c r="F13" s="159">
        <v>70000</v>
      </c>
      <c r="G13" s="27"/>
      <c r="H13" s="159">
        <v>1394960</v>
      </c>
      <c r="I13" s="27"/>
      <c r="J13" s="159">
        <v>4802</v>
      </c>
      <c r="K13" s="41" t="s">
        <v>52</v>
      </c>
    </row>
    <row r="14" spans="1:11" ht="19.5" customHeight="1">
      <c r="A14" s="41"/>
      <c r="B14" s="43" t="s">
        <v>15</v>
      </c>
      <c r="C14" s="27"/>
      <c r="D14" s="27"/>
      <c r="E14" s="27"/>
      <c r="F14" s="27"/>
      <c r="G14" s="27"/>
      <c r="H14" s="27"/>
      <c r="I14" s="27"/>
      <c r="J14" s="27"/>
      <c r="K14" s="41" t="s">
        <v>52</v>
      </c>
    </row>
    <row r="15" spans="1:11" ht="19.5" customHeight="1">
      <c r="A15" s="44"/>
      <c r="B15" s="45" t="s">
        <v>1</v>
      </c>
      <c r="C15" s="28"/>
      <c r="D15" s="28"/>
      <c r="E15" s="28"/>
      <c r="F15" s="28"/>
      <c r="G15" s="28"/>
      <c r="H15" s="28"/>
      <c r="I15" s="28"/>
      <c r="J15" s="28"/>
      <c r="K15" s="44" t="s">
        <v>52</v>
      </c>
    </row>
    <row r="16" spans="1:11" ht="19.5" customHeight="1">
      <c r="A16" s="40" t="s">
        <v>17</v>
      </c>
      <c r="B16" s="26" t="s">
        <v>16</v>
      </c>
      <c r="C16" s="26"/>
      <c r="D16" s="26"/>
      <c r="E16" s="26"/>
      <c r="F16" s="40" t="s">
        <v>52</v>
      </c>
      <c r="G16" s="26"/>
      <c r="H16" s="26"/>
      <c r="I16" s="26"/>
      <c r="J16" s="26"/>
      <c r="K16" s="40" t="s">
        <v>52</v>
      </c>
    </row>
    <row r="17" spans="1:11" ht="19.5" customHeight="1">
      <c r="A17" s="41"/>
      <c r="B17" s="42" t="s">
        <v>94</v>
      </c>
      <c r="C17" s="27"/>
      <c r="D17" s="27"/>
      <c r="E17" s="27"/>
      <c r="F17" s="41"/>
      <c r="G17" s="27"/>
      <c r="H17" s="27"/>
      <c r="I17" s="27"/>
      <c r="J17" s="27"/>
      <c r="K17" s="41"/>
    </row>
    <row r="18" spans="1:11" ht="19.5" customHeight="1">
      <c r="A18" s="41"/>
      <c r="B18" s="43" t="s">
        <v>13</v>
      </c>
      <c r="C18" s="27"/>
      <c r="D18" s="27"/>
      <c r="E18" s="27"/>
      <c r="F18" s="41" t="s">
        <v>52</v>
      </c>
      <c r="G18" s="27"/>
      <c r="H18" s="27"/>
      <c r="I18" s="27"/>
      <c r="J18" s="27"/>
      <c r="K18" s="41" t="s">
        <v>52</v>
      </c>
    </row>
    <row r="19" spans="1:11" ht="19.5" customHeight="1">
      <c r="A19" s="41"/>
      <c r="B19" s="43" t="s">
        <v>14</v>
      </c>
      <c r="C19" s="27"/>
      <c r="D19" s="27"/>
      <c r="E19" s="27"/>
      <c r="F19" s="41" t="s">
        <v>52</v>
      </c>
      <c r="G19" s="27"/>
      <c r="H19" s="27"/>
      <c r="I19" s="27"/>
      <c r="J19" s="27"/>
      <c r="K19" s="41" t="s">
        <v>52</v>
      </c>
    </row>
    <row r="20" spans="1:11" ht="19.5" customHeight="1">
      <c r="A20" s="41"/>
      <c r="B20" s="43" t="s">
        <v>15</v>
      </c>
      <c r="C20" s="27"/>
      <c r="D20" s="27"/>
      <c r="E20" s="27"/>
      <c r="F20" s="41" t="s">
        <v>52</v>
      </c>
      <c r="G20" s="27"/>
      <c r="H20" s="27"/>
      <c r="I20" s="27"/>
      <c r="J20" s="27"/>
      <c r="K20" s="41" t="s">
        <v>52</v>
      </c>
    </row>
    <row r="21" spans="1:11" ht="19.5" customHeight="1">
      <c r="A21" s="44"/>
      <c r="B21" s="45" t="s">
        <v>1</v>
      </c>
      <c r="C21" s="28"/>
      <c r="D21" s="28"/>
      <c r="E21" s="28"/>
      <c r="F21" s="44" t="s">
        <v>52</v>
      </c>
      <c r="G21" s="28"/>
      <c r="H21" s="28"/>
      <c r="I21" s="28"/>
      <c r="J21" s="28"/>
      <c r="K21" s="44" t="s">
        <v>52</v>
      </c>
    </row>
    <row r="22" spans="1:11" ht="22.5" customHeight="1">
      <c r="A22" s="40" t="s">
        <v>18</v>
      </c>
      <c r="B22" s="100" t="s">
        <v>246</v>
      </c>
      <c r="C22" s="158">
        <v>3000</v>
      </c>
      <c r="D22" s="158">
        <v>165800</v>
      </c>
      <c r="E22" s="41"/>
      <c r="F22" s="41" t="s">
        <v>52</v>
      </c>
      <c r="G22" s="41" t="s">
        <v>52</v>
      </c>
      <c r="H22" s="158">
        <v>165800</v>
      </c>
      <c r="I22" s="41" t="s">
        <v>52</v>
      </c>
      <c r="J22" s="158">
        <v>3000</v>
      </c>
      <c r="K22" s="26"/>
    </row>
    <row r="23" spans="1:11" ht="19.5" customHeight="1">
      <c r="A23" s="27"/>
      <c r="B23" s="42" t="s">
        <v>94</v>
      </c>
      <c r="C23" s="27"/>
      <c r="D23" s="27"/>
      <c r="E23" s="41"/>
      <c r="F23" s="41"/>
      <c r="G23" s="41"/>
      <c r="H23" s="27"/>
      <c r="I23" s="41"/>
      <c r="J23" s="27"/>
      <c r="K23" s="27"/>
    </row>
    <row r="24" spans="1:11" ht="19.5" customHeight="1">
      <c r="A24" s="27"/>
      <c r="B24" s="43" t="s">
        <v>251</v>
      </c>
      <c r="C24" s="159">
        <v>3000</v>
      </c>
      <c r="D24" s="159">
        <v>165800</v>
      </c>
      <c r="E24" s="41"/>
      <c r="F24" s="41" t="s">
        <v>52</v>
      </c>
      <c r="G24" s="41" t="s">
        <v>52</v>
      </c>
      <c r="H24" s="159">
        <v>165800</v>
      </c>
      <c r="I24" s="41" t="s">
        <v>52</v>
      </c>
      <c r="J24" s="159">
        <v>3000</v>
      </c>
      <c r="K24" s="27"/>
    </row>
    <row r="25" spans="1:11" ht="19.5" customHeight="1">
      <c r="A25" s="27"/>
      <c r="B25" s="43" t="s">
        <v>14</v>
      </c>
      <c r="C25" s="27"/>
      <c r="D25" s="27"/>
      <c r="E25" s="41"/>
      <c r="F25" s="41" t="s">
        <v>52</v>
      </c>
      <c r="G25" s="41" t="s">
        <v>52</v>
      </c>
      <c r="H25" s="27"/>
      <c r="I25" s="41" t="s">
        <v>52</v>
      </c>
      <c r="J25" s="27"/>
      <c r="K25" s="27"/>
    </row>
    <row r="26" spans="1:11" ht="19.5" customHeight="1">
      <c r="A26" s="27"/>
      <c r="B26" s="43" t="s">
        <v>15</v>
      </c>
      <c r="C26" s="27"/>
      <c r="D26" s="27"/>
      <c r="E26" s="41"/>
      <c r="F26" s="41" t="s">
        <v>52</v>
      </c>
      <c r="G26" s="41" t="s">
        <v>52</v>
      </c>
      <c r="H26" s="27"/>
      <c r="I26" s="41" t="s">
        <v>52</v>
      </c>
      <c r="J26" s="27"/>
      <c r="K26" s="27"/>
    </row>
    <row r="27" spans="1:11" ht="19.5" customHeight="1">
      <c r="A27" s="28"/>
      <c r="B27" s="45" t="s">
        <v>1</v>
      </c>
      <c r="C27" s="28"/>
      <c r="D27" s="28"/>
      <c r="E27" s="44"/>
      <c r="F27" s="44" t="s">
        <v>52</v>
      </c>
      <c r="G27" s="44" t="s">
        <v>52</v>
      </c>
      <c r="H27" s="28"/>
      <c r="I27" s="44" t="s">
        <v>52</v>
      </c>
      <c r="J27" s="28"/>
      <c r="K27" s="28"/>
    </row>
    <row r="28" spans="1:11" s="90" customFormat="1" ht="19.5" customHeight="1">
      <c r="A28" s="275" t="s">
        <v>149</v>
      </c>
      <c r="B28" s="275"/>
      <c r="C28" s="160">
        <v>34902</v>
      </c>
      <c r="D28" s="160">
        <v>1929260</v>
      </c>
      <c r="E28" s="160">
        <v>333800</v>
      </c>
      <c r="F28" s="160">
        <v>70000</v>
      </c>
      <c r="G28" s="91"/>
      <c r="H28" s="160">
        <v>1954360</v>
      </c>
      <c r="I28" s="91"/>
      <c r="J28" s="160">
        <v>9802</v>
      </c>
      <c r="K28" s="91"/>
    </row>
    <row r="29" ht="4.5" customHeight="1"/>
    <row r="30" ht="12.75" customHeight="1">
      <c r="A30" s="102" t="s">
        <v>170</v>
      </c>
    </row>
    <row r="31" ht="14.25">
      <c r="A31" s="102" t="s">
        <v>172</v>
      </c>
    </row>
    <row r="32" ht="12.75">
      <c r="A32" s="102" t="s">
        <v>173</v>
      </c>
    </row>
    <row r="33" ht="12.75">
      <c r="A33" s="102" t="s">
        <v>171</v>
      </c>
    </row>
  </sheetData>
  <sheetProtection/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 5
do uchwały Rady Miejskiej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66" t="s">
        <v>230</v>
      </c>
      <c r="B1" s="266"/>
      <c r="C1" s="266"/>
      <c r="D1" s="266"/>
      <c r="E1" s="266"/>
      <c r="F1" s="266"/>
      <c r="G1" s="266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222" t="s">
        <v>64</v>
      </c>
      <c r="B4" s="222" t="s">
        <v>2</v>
      </c>
      <c r="C4" s="222" t="s">
        <v>3</v>
      </c>
      <c r="D4" s="267" t="s">
        <v>157</v>
      </c>
      <c r="E4" s="220" t="s">
        <v>87</v>
      </c>
      <c r="F4" s="220" t="s">
        <v>88</v>
      </c>
      <c r="G4" s="220" t="s">
        <v>45</v>
      </c>
    </row>
    <row r="5" spans="1:7" ht="19.5" customHeight="1">
      <c r="A5" s="222"/>
      <c r="B5" s="222"/>
      <c r="C5" s="222"/>
      <c r="D5" s="268"/>
      <c r="E5" s="220"/>
      <c r="F5" s="220"/>
      <c r="G5" s="220"/>
    </row>
    <row r="6" spans="1:7" ht="19.5" customHeight="1">
      <c r="A6" s="222"/>
      <c r="B6" s="222"/>
      <c r="C6" s="222"/>
      <c r="D6" s="269"/>
      <c r="E6" s="220"/>
      <c r="F6" s="220"/>
      <c r="G6" s="220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41.25" customHeight="1">
      <c r="A8" s="46">
        <v>1</v>
      </c>
      <c r="B8" s="46">
        <v>900</v>
      </c>
      <c r="C8" s="46">
        <v>90017</v>
      </c>
      <c r="D8" s="46">
        <v>2650</v>
      </c>
      <c r="E8" s="161" t="s">
        <v>252</v>
      </c>
      <c r="F8" s="161" t="s">
        <v>253</v>
      </c>
      <c r="G8" s="162">
        <v>70000</v>
      </c>
    </row>
    <row r="9" spans="1:7" ht="30" customHeight="1">
      <c r="A9" s="47"/>
      <c r="B9" s="47"/>
      <c r="C9" s="47"/>
      <c r="D9" s="47"/>
      <c r="E9" s="47"/>
      <c r="F9" s="47"/>
      <c r="G9" s="47"/>
    </row>
    <row r="10" spans="1:7" ht="30" customHeight="1">
      <c r="A10" s="47"/>
      <c r="B10" s="47"/>
      <c r="C10" s="47"/>
      <c r="D10" s="47"/>
      <c r="E10" s="47"/>
      <c r="F10" s="47"/>
      <c r="G10" s="47"/>
    </row>
    <row r="11" spans="1:7" ht="30" customHeight="1">
      <c r="A11" s="47"/>
      <c r="B11" s="47"/>
      <c r="C11" s="47"/>
      <c r="D11" s="47"/>
      <c r="E11" s="47"/>
      <c r="F11" s="47"/>
      <c r="G11" s="47"/>
    </row>
    <row r="12" spans="1:7" ht="30" customHeight="1">
      <c r="A12" s="48"/>
      <c r="B12" s="48"/>
      <c r="C12" s="48"/>
      <c r="D12" s="48"/>
      <c r="E12" s="48"/>
      <c r="F12" s="48"/>
      <c r="G12" s="48"/>
    </row>
    <row r="13" spans="1:7" s="2" customFormat="1" ht="30" customHeight="1">
      <c r="A13" s="282" t="s">
        <v>149</v>
      </c>
      <c r="B13" s="283"/>
      <c r="C13" s="283"/>
      <c r="D13" s="283"/>
      <c r="E13" s="284"/>
      <c r="F13" s="33"/>
      <c r="G13" s="163">
        <v>70000</v>
      </c>
    </row>
    <row r="15" ht="12.75">
      <c r="A15" s="98" t="s">
        <v>202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7 
do uchwały Rady Miejskiej 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G12" sqref="G12:G13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223" t="s">
        <v>229</v>
      </c>
      <c r="B1" s="223"/>
      <c r="C1" s="223"/>
      <c r="D1" s="223"/>
      <c r="E1" s="223"/>
      <c r="F1" s="223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0" t="s">
        <v>64</v>
      </c>
      <c r="B4" s="20" t="s">
        <v>2</v>
      </c>
      <c r="C4" s="20" t="s">
        <v>3</v>
      </c>
      <c r="D4" s="20" t="s">
        <v>157</v>
      </c>
      <c r="E4" s="20" t="s">
        <v>48</v>
      </c>
      <c r="F4" s="20" t="s">
        <v>47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5">
        <v>1</v>
      </c>
      <c r="B6" s="35">
        <v>801</v>
      </c>
      <c r="C6" s="35">
        <v>80104</v>
      </c>
      <c r="D6" s="35">
        <v>2510</v>
      </c>
      <c r="E6" s="35" t="s">
        <v>254</v>
      </c>
      <c r="F6" s="164">
        <v>263800</v>
      </c>
    </row>
    <row r="7" spans="1:6" ht="30" customHeight="1">
      <c r="A7" s="37">
        <v>2</v>
      </c>
      <c r="B7" s="37">
        <v>801</v>
      </c>
      <c r="C7" s="37">
        <v>80104</v>
      </c>
      <c r="D7" s="37">
        <v>2510</v>
      </c>
      <c r="E7" s="37" t="s">
        <v>255</v>
      </c>
      <c r="F7" s="165">
        <v>23000</v>
      </c>
    </row>
    <row r="8" spans="1:6" ht="30" customHeight="1">
      <c r="A8" s="37">
        <v>3</v>
      </c>
      <c r="B8" s="37">
        <v>921</v>
      </c>
      <c r="C8" s="37">
        <v>92109</v>
      </c>
      <c r="D8" s="37">
        <v>2480</v>
      </c>
      <c r="E8" s="37" t="s">
        <v>256</v>
      </c>
      <c r="F8" s="165">
        <v>240000</v>
      </c>
    </row>
    <row r="9" spans="1:6" ht="30" customHeight="1">
      <c r="A9" s="39">
        <v>4</v>
      </c>
      <c r="B9" s="39">
        <v>921</v>
      </c>
      <c r="C9" s="39">
        <v>92116</v>
      </c>
      <c r="D9" s="39">
        <v>2480</v>
      </c>
      <c r="E9" s="39" t="s">
        <v>257</v>
      </c>
      <c r="F9" s="166">
        <v>180000</v>
      </c>
    </row>
    <row r="10" spans="1:6" ht="30" customHeight="1">
      <c r="A10" s="282" t="s">
        <v>149</v>
      </c>
      <c r="B10" s="283"/>
      <c r="C10" s="283"/>
      <c r="D10" s="283"/>
      <c r="E10" s="284"/>
      <c r="F10" s="163">
        <v>706800</v>
      </c>
    </row>
    <row r="12" ht="12.75">
      <c r="A12" s="102" t="s">
        <v>174</v>
      </c>
    </row>
    <row r="13" ht="12.75">
      <c r="A13" s="98" t="s">
        <v>175</v>
      </c>
    </row>
    <row r="15" ht="12.75">
      <c r="A15" s="98" t="s">
        <v>202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 8 
do uchwały Rady  Miejskiej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70" t="s">
        <v>228</v>
      </c>
      <c r="B1" s="270"/>
      <c r="C1" s="270"/>
      <c r="D1" s="270"/>
      <c r="E1" s="270"/>
      <c r="F1" s="270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0" t="s">
        <v>64</v>
      </c>
      <c r="B4" s="20" t="s">
        <v>2</v>
      </c>
      <c r="C4" s="20" t="s">
        <v>3</v>
      </c>
      <c r="D4" s="20" t="s">
        <v>154</v>
      </c>
      <c r="E4" s="20" t="s">
        <v>46</v>
      </c>
      <c r="F4" s="20" t="s">
        <v>47</v>
      </c>
    </row>
    <row r="5" spans="1:6" s="95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46">
        <v>1</v>
      </c>
      <c r="B6" s="46">
        <v>851</v>
      </c>
      <c r="C6" s="46">
        <v>85154</v>
      </c>
      <c r="D6" s="46">
        <v>2800</v>
      </c>
      <c r="E6" s="161" t="s">
        <v>258</v>
      </c>
      <c r="F6" s="162">
        <v>9000</v>
      </c>
    </row>
    <row r="7" spans="1:6" ht="30" customHeight="1">
      <c r="A7" s="47"/>
      <c r="B7" s="47"/>
      <c r="C7" s="47"/>
      <c r="D7" s="47"/>
      <c r="E7" s="47"/>
      <c r="F7" s="47"/>
    </row>
    <row r="8" spans="1:6" ht="30" customHeight="1">
      <c r="A8" s="47"/>
      <c r="B8" s="47"/>
      <c r="C8" s="47"/>
      <c r="D8" s="47"/>
      <c r="E8" s="47"/>
      <c r="F8" s="47"/>
    </row>
    <row r="9" spans="1:6" ht="30" customHeight="1">
      <c r="A9" s="48"/>
      <c r="B9" s="48"/>
      <c r="C9" s="48"/>
      <c r="D9" s="48"/>
      <c r="E9" s="48"/>
      <c r="F9" s="48"/>
    </row>
    <row r="10" spans="1:6" ht="30" customHeight="1">
      <c r="A10" s="282" t="s">
        <v>149</v>
      </c>
      <c r="B10" s="283"/>
      <c r="C10" s="283"/>
      <c r="D10" s="283"/>
      <c r="E10" s="284"/>
      <c r="F10" s="163">
        <v>9000</v>
      </c>
    </row>
    <row r="12" ht="12.75">
      <c r="A12" s="98" t="s">
        <v>204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     
do uchwały Rady Miejskiej 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15" t="s">
        <v>41</v>
      </c>
      <c r="B1" s="215"/>
      <c r="C1" s="215"/>
      <c r="D1" s="8"/>
      <c r="E1" s="8"/>
      <c r="F1" s="8"/>
      <c r="G1" s="8"/>
      <c r="H1" s="8"/>
      <c r="I1" s="8"/>
      <c r="J1" s="8"/>
    </row>
    <row r="2" spans="1:7" ht="19.5" customHeight="1">
      <c r="A2" s="215" t="s">
        <v>49</v>
      </c>
      <c r="B2" s="215"/>
      <c r="C2" s="215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64</v>
      </c>
      <c r="B5" s="20" t="s">
        <v>0</v>
      </c>
      <c r="C5" s="20" t="s">
        <v>227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66</v>
      </c>
      <c r="C6" s="32">
        <v>100</v>
      </c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9" t="s">
        <v>10</v>
      </c>
      <c r="C7" s="167">
        <v>10000</v>
      </c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 t="s">
        <v>259</v>
      </c>
      <c r="C8" s="168">
        <v>10000</v>
      </c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38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9" t="s">
        <v>9</v>
      </c>
      <c r="C11" s="167">
        <v>10000</v>
      </c>
      <c r="D11" s="10"/>
      <c r="E11" s="10"/>
      <c r="F11" s="10"/>
      <c r="G11" s="10"/>
      <c r="H11" s="10"/>
      <c r="I11" s="11"/>
      <c r="J11" s="11"/>
    </row>
    <row r="12" spans="1:10" ht="47.25" customHeight="1">
      <c r="A12" s="34" t="s">
        <v>13</v>
      </c>
      <c r="B12" s="170" t="s">
        <v>260</v>
      </c>
      <c r="C12" s="169">
        <v>10000</v>
      </c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42</v>
      </c>
      <c r="C15" s="36">
        <v>0</v>
      </c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38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9" t="s">
        <v>68</v>
      </c>
      <c r="C18" s="32">
        <v>100</v>
      </c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 10
 do uchwały Rady Miejskiej 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15" t="s">
        <v>205</v>
      </c>
      <c r="B1" s="215"/>
      <c r="C1" s="215"/>
      <c r="D1" s="8"/>
      <c r="E1" s="8"/>
      <c r="F1" s="8"/>
      <c r="G1" s="8"/>
      <c r="H1" s="8"/>
      <c r="I1" s="8"/>
      <c r="J1" s="8"/>
    </row>
    <row r="2" spans="1:7" ht="19.5" customHeight="1">
      <c r="A2" s="215" t="s">
        <v>121</v>
      </c>
      <c r="B2" s="215"/>
      <c r="C2" s="215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64</v>
      </c>
      <c r="B5" s="20" t="s">
        <v>0</v>
      </c>
      <c r="C5" s="20" t="s">
        <v>227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66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9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/>
      <c r="C8" s="50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38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9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4" t="s">
        <v>39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42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38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9" t="s">
        <v>68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97" customFormat="1" ht="12.75">
      <c r="A20" s="285" t="s">
        <v>206</v>
      </c>
      <c r="B20" s="286"/>
      <c r="C20" s="286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215" t="s">
        <v>226</v>
      </c>
      <c r="B1" s="215"/>
      <c r="C1" s="215"/>
      <c r="D1" s="215"/>
      <c r="E1" s="215"/>
      <c r="F1" s="215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5" t="s">
        <v>64</v>
      </c>
      <c r="B4" s="25" t="s">
        <v>2</v>
      </c>
      <c r="C4" s="25" t="s">
        <v>3</v>
      </c>
      <c r="D4" s="25" t="s">
        <v>154</v>
      </c>
      <c r="E4" s="25" t="s">
        <v>50</v>
      </c>
      <c r="F4" s="25" t="s">
        <v>8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6"/>
      <c r="B6" s="26"/>
      <c r="C6" s="26"/>
      <c r="D6" s="26"/>
      <c r="E6" s="26"/>
      <c r="F6" s="26"/>
    </row>
    <row r="7" spans="1:6" ht="30" customHeight="1">
      <c r="A7" s="27"/>
      <c r="B7" s="27"/>
      <c r="C7" s="27"/>
      <c r="D7" s="27"/>
      <c r="E7" s="27"/>
      <c r="F7" s="27"/>
    </row>
    <row r="8" spans="1:6" ht="30" customHeight="1">
      <c r="A8" s="27"/>
      <c r="B8" s="27"/>
      <c r="C8" s="27"/>
      <c r="D8" s="27"/>
      <c r="E8" s="27"/>
      <c r="F8" s="27"/>
    </row>
    <row r="9" spans="1:6" ht="30" customHeight="1">
      <c r="A9" s="27"/>
      <c r="B9" s="27"/>
      <c r="C9" s="27"/>
      <c r="D9" s="27"/>
      <c r="E9" s="27"/>
      <c r="F9" s="27"/>
    </row>
    <row r="10" spans="1:6" ht="30" customHeight="1">
      <c r="A10" s="28"/>
      <c r="B10" s="28"/>
      <c r="C10" s="28"/>
      <c r="D10" s="28"/>
      <c r="E10" s="28"/>
      <c r="F10" s="28"/>
    </row>
    <row r="11" spans="1:6" ht="19.5" customHeight="1">
      <c r="A11" s="271" t="s">
        <v>149</v>
      </c>
      <c r="B11" s="271"/>
      <c r="C11" s="271"/>
      <c r="D11" s="271"/>
      <c r="E11" s="271"/>
      <c r="F11" s="24"/>
    </row>
    <row r="13" ht="12.75">
      <c r="A13" s="98" t="s">
        <v>204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C6">
      <selection activeCell="D7" sqref="D7:D9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70" t="s">
        <v>80</v>
      </c>
      <c r="B1" s="270"/>
      <c r="C1" s="270"/>
      <c r="D1" s="270"/>
      <c r="E1" s="270"/>
      <c r="F1" s="270"/>
    </row>
    <row r="2" spans="1:6" ht="65.25" customHeight="1">
      <c r="A2" s="20" t="s">
        <v>64</v>
      </c>
      <c r="B2" s="20" t="s">
        <v>176</v>
      </c>
      <c r="C2" s="20" t="s">
        <v>69</v>
      </c>
      <c r="D2" s="21" t="s">
        <v>70</v>
      </c>
      <c r="E2" s="21" t="s">
        <v>71</v>
      </c>
      <c r="F2" s="21" t="s">
        <v>72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58" customFormat="1" ht="47.25" customHeight="1">
      <c r="A4" s="294" t="s">
        <v>13</v>
      </c>
      <c r="B4" s="293" t="s">
        <v>73</v>
      </c>
      <c r="C4" s="287" t="s">
        <v>74</v>
      </c>
      <c r="D4" s="287" t="s">
        <v>225</v>
      </c>
      <c r="E4" s="290" t="s">
        <v>75</v>
      </c>
      <c r="F4" s="57" t="s">
        <v>76</v>
      </c>
    </row>
    <row r="5" spans="1:6" s="58" customFormat="1" ht="47.25" customHeight="1">
      <c r="A5" s="295"/>
      <c r="B5" s="293"/>
      <c r="C5" s="288"/>
      <c r="D5" s="288"/>
      <c r="E5" s="291"/>
      <c r="F5" s="59" t="s">
        <v>77</v>
      </c>
    </row>
    <row r="6" spans="1:7" s="58" customFormat="1" ht="47.25" customHeight="1">
      <c r="A6" s="296"/>
      <c r="B6" s="293"/>
      <c r="C6" s="289"/>
      <c r="D6" s="289"/>
      <c r="E6" s="292"/>
      <c r="F6" s="59" t="s">
        <v>224</v>
      </c>
      <c r="G6" s="58" t="s">
        <v>26</v>
      </c>
    </row>
    <row r="7" spans="1:6" s="58" customFormat="1" ht="47.25" customHeight="1">
      <c r="A7" s="294" t="s">
        <v>14</v>
      </c>
      <c r="B7" s="293" t="s">
        <v>78</v>
      </c>
      <c r="C7" s="287" t="s">
        <v>79</v>
      </c>
      <c r="D7" s="287" t="s">
        <v>225</v>
      </c>
      <c r="E7" s="290" t="s">
        <v>75</v>
      </c>
      <c r="F7" s="57" t="s">
        <v>76</v>
      </c>
    </row>
    <row r="8" spans="1:6" s="58" customFormat="1" ht="47.25" customHeight="1">
      <c r="A8" s="295"/>
      <c r="B8" s="293"/>
      <c r="C8" s="288"/>
      <c r="D8" s="288"/>
      <c r="E8" s="291"/>
      <c r="F8" s="59" t="s">
        <v>77</v>
      </c>
    </row>
    <row r="9" spans="1:6" s="58" customFormat="1" ht="47.25" customHeight="1">
      <c r="A9" s="296"/>
      <c r="B9" s="293"/>
      <c r="C9" s="289"/>
      <c r="D9" s="289"/>
      <c r="E9" s="292"/>
      <c r="F9" s="59" t="s">
        <v>224</v>
      </c>
    </row>
    <row r="10" spans="1:6" ht="20.25" customHeight="1">
      <c r="A10" s="30" t="s">
        <v>15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sheetProtection/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C11">
      <selection activeCell="L31" sqref="L31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215" t="s">
        <v>223</v>
      </c>
      <c r="B1" s="215"/>
      <c r="C1" s="215"/>
      <c r="D1" s="215"/>
      <c r="E1" s="215"/>
      <c r="F1" s="215"/>
      <c r="G1" s="215"/>
      <c r="H1" s="215"/>
      <c r="I1" s="215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89" t="s">
        <v>44</v>
      </c>
    </row>
    <row r="4" spans="1:9" s="75" customFormat="1" ht="35.25" customHeight="1">
      <c r="A4" s="216" t="s">
        <v>64</v>
      </c>
      <c r="B4" s="216" t="s">
        <v>0</v>
      </c>
      <c r="C4" s="297" t="s">
        <v>244</v>
      </c>
      <c r="D4" s="299" t="s">
        <v>122</v>
      </c>
      <c r="E4" s="299"/>
      <c r="F4" s="299"/>
      <c r="G4" s="299"/>
      <c r="H4" s="299"/>
      <c r="I4" s="299"/>
    </row>
    <row r="5" spans="1:9" s="75" customFormat="1" ht="23.25" customHeight="1">
      <c r="A5" s="216"/>
      <c r="B5" s="216"/>
      <c r="C5" s="298"/>
      <c r="D5" s="130" t="s">
        <v>242</v>
      </c>
      <c r="E5" s="85">
        <v>2008</v>
      </c>
      <c r="F5" s="85">
        <v>2009</v>
      </c>
      <c r="G5" s="85">
        <v>2010</v>
      </c>
      <c r="H5" s="85">
        <v>2011</v>
      </c>
      <c r="I5" s="85">
        <v>2012</v>
      </c>
    </row>
    <row r="6" spans="1:9" s="84" customFormat="1" ht="8.25">
      <c r="A6" s="83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  <c r="I6" s="83">
        <v>9</v>
      </c>
    </row>
    <row r="7" spans="1:9" s="75" customFormat="1" ht="22.5" customHeight="1">
      <c r="A7" s="69" t="s">
        <v>13</v>
      </c>
      <c r="B7" s="88" t="s">
        <v>179</v>
      </c>
      <c r="C7" s="87"/>
      <c r="D7" s="87"/>
      <c r="E7" s="87"/>
      <c r="F7" s="87"/>
      <c r="G7" s="87"/>
      <c r="H7" s="87"/>
      <c r="I7" s="87"/>
    </row>
    <row r="8" spans="1:9" s="70" customFormat="1" ht="15" customHeight="1">
      <c r="A8" s="78" t="s">
        <v>104</v>
      </c>
      <c r="B8" s="80" t="s">
        <v>191</v>
      </c>
      <c r="C8" s="150">
        <v>730965</v>
      </c>
      <c r="D8" s="150">
        <v>305899</v>
      </c>
      <c r="E8" s="65"/>
      <c r="F8" s="65"/>
      <c r="G8" s="65"/>
      <c r="H8" s="65"/>
      <c r="I8" s="65"/>
    </row>
    <row r="9" spans="1:9" s="70" customFormat="1" ht="15" customHeight="1">
      <c r="A9" s="82" t="s">
        <v>237</v>
      </c>
      <c r="B9" s="81" t="s">
        <v>123</v>
      </c>
      <c r="C9" s="150">
        <v>730965</v>
      </c>
      <c r="D9" s="150">
        <v>305899</v>
      </c>
      <c r="E9" s="65"/>
      <c r="F9" s="65"/>
      <c r="G9" s="65"/>
      <c r="H9" s="65"/>
      <c r="I9" s="65"/>
    </row>
    <row r="10" spans="1:9" s="70" customFormat="1" ht="15" customHeight="1">
      <c r="A10" s="82" t="s">
        <v>238</v>
      </c>
      <c r="B10" s="81" t="s">
        <v>124</v>
      </c>
      <c r="C10" s="65"/>
      <c r="D10" s="65"/>
      <c r="E10" s="65"/>
      <c r="F10" s="65"/>
      <c r="G10" s="65"/>
      <c r="H10" s="65"/>
      <c r="I10" s="65"/>
    </row>
    <row r="11" spans="1:9" s="70" customFormat="1" ht="15" customHeight="1">
      <c r="A11" s="82" t="s">
        <v>239</v>
      </c>
      <c r="B11" s="81" t="s">
        <v>125</v>
      </c>
      <c r="C11" s="65"/>
      <c r="D11" s="65"/>
      <c r="E11" s="65"/>
      <c r="F11" s="65"/>
      <c r="G11" s="65"/>
      <c r="H11" s="65"/>
      <c r="I11" s="65"/>
    </row>
    <row r="12" spans="1:9" s="70" customFormat="1" ht="15" customHeight="1">
      <c r="A12" s="78" t="s">
        <v>110</v>
      </c>
      <c r="B12" s="80" t="s">
        <v>192</v>
      </c>
      <c r="C12" s="65"/>
      <c r="D12" s="65"/>
      <c r="E12" s="65"/>
      <c r="F12" s="65"/>
      <c r="G12" s="65"/>
      <c r="H12" s="65"/>
      <c r="I12" s="65"/>
    </row>
    <row r="13" spans="1:9" s="70" customFormat="1" ht="15" customHeight="1">
      <c r="A13" s="82" t="s">
        <v>237</v>
      </c>
      <c r="B13" s="81" t="s">
        <v>126</v>
      </c>
      <c r="C13" s="65"/>
      <c r="D13" s="65"/>
      <c r="E13" s="150">
        <v>690000</v>
      </c>
      <c r="F13" s="65"/>
      <c r="G13" s="65"/>
      <c r="H13" s="65"/>
      <c r="I13" s="65"/>
    </row>
    <row r="14" spans="1:9" s="70" customFormat="1" ht="15" customHeight="1">
      <c r="A14" s="82" t="s">
        <v>238</v>
      </c>
      <c r="B14" s="81" t="s">
        <v>127</v>
      </c>
      <c r="C14" s="65"/>
      <c r="D14" s="65"/>
      <c r="E14" s="65"/>
      <c r="F14" s="65"/>
      <c r="G14" s="65"/>
      <c r="H14" s="65"/>
      <c r="I14" s="65"/>
    </row>
    <row r="15" spans="1:9" s="70" customFormat="1" ht="15" customHeight="1">
      <c r="A15" s="82"/>
      <c r="B15" s="105" t="s">
        <v>243</v>
      </c>
      <c r="C15" s="65"/>
      <c r="D15" s="65"/>
      <c r="E15" s="65"/>
      <c r="F15" s="65"/>
      <c r="G15" s="65"/>
      <c r="H15" s="65"/>
      <c r="I15" s="65"/>
    </row>
    <row r="16" spans="1:9" s="70" customFormat="1" ht="15" customHeight="1">
      <c r="A16" s="82" t="s">
        <v>239</v>
      </c>
      <c r="B16" s="81" t="s">
        <v>99</v>
      </c>
      <c r="C16" s="65"/>
      <c r="D16" s="65"/>
      <c r="E16" s="65"/>
      <c r="F16" s="65"/>
      <c r="G16" s="65"/>
      <c r="H16" s="65"/>
      <c r="I16" s="65"/>
    </row>
    <row r="17" spans="1:9" s="70" customFormat="1" ht="15" customHeight="1">
      <c r="A17" s="78" t="s">
        <v>111</v>
      </c>
      <c r="B17" s="80" t="s">
        <v>128</v>
      </c>
      <c r="C17" s="80"/>
      <c r="D17" s="80"/>
      <c r="E17" s="80"/>
      <c r="F17" s="80"/>
      <c r="G17" s="80"/>
      <c r="H17" s="80"/>
      <c r="I17" s="80"/>
    </row>
    <row r="18" spans="1:9" s="70" customFormat="1" ht="15" customHeight="1">
      <c r="A18" s="82" t="s">
        <v>237</v>
      </c>
      <c r="B18" s="105" t="s">
        <v>193</v>
      </c>
      <c r="C18" s="105"/>
      <c r="D18" s="105"/>
      <c r="E18" s="105"/>
      <c r="F18" s="105"/>
      <c r="G18" s="105"/>
      <c r="H18" s="105"/>
      <c r="I18" s="105"/>
    </row>
    <row r="19" spans="1:9" s="70" customFormat="1" ht="15" customHeight="1">
      <c r="A19" s="82" t="s">
        <v>238</v>
      </c>
      <c r="B19" s="105" t="s">
        <v>194</v>
      </c>
      <c r="C19" s="105"/>
      <c r="D19" s="105"/>
      <c r="E19" s="105"/>
      <c r="F19" s="105"/>
      <c r="G19" s="105"/>
      <c r="H19" s="105"/>
      <c r="I19" s="105"/>
    </row>
    <row r="20" spans="1:9" s="75" customFormat="1" ht="22.5" customHeight="1">
      <c r="A20" s="69">
        <v>2</v>
      </c>
      <c r="B20" s="88" t="s">
        <v>190</v>
      </c>
      <c r="C20" s="87"/>
      <c r="D20" s="87"/>
      <c r="E20" s="151">
        <v>305520</v>
      </c>
      <c r="F20" s="151">
        <v>516485</v>
      </c>
      <c r="G20" s="151">
        <v>202320</v>
      </c>
      <c r="H20" s="151">
        <v>196320</v>
      </c>
      <c r="I20" s="151">
        <v>190320</v>
      </c>
    </row>
    <row r="21" spans="1:9" s="75" customFormat="1" ht="15" customHeight="1">
      <c r="A21" s="69" t="s">
        <v>113</v>
      </c>
      <c r="B21" s="88" t="s">
        <v>189</v>
      </c>
      <c r="C21" s="87"/>
      <c r="D21" s="87"/>
      <c r="E21" s="151">
        <v>268520</v>
      </c>
      <c r="F21" s="151">
        <v>476485</v>
      </c>
      <c r="G21" s="151">
        <v>179320</v>
      </c>
      <c r="H21" s="151">
        <v>179320</v>
      </c>
      <c r="I21" s="151">
        <v>179320</v>
      </c>
    </row>
    <row r="22" spans="1:9" s="70" customFormat="1" ht="15" customHeight="1">
      <c r="A22" s="82" t="s">
        <v>237</v>
      </c>
      <c r="B22" s="81" t="s">
        <v>182</v>
      </c>
      <c r="C22" s="65"/>
      <c r="D22" s="65"/>
      <c r="E22" s="150">
        <v>268520</v>
      </c>
      <c r="F22" s="150">
        <v>476485</v>
      </c>
      <c r="G22" s="150">
        <v>179320</v>
      </c>
      <c r="H22" s="150">
        <v>179320</v>
      </c>
      <c r="I22" s="150">
        <v>179320</v>
      </c>
    </row>
    <row r="23" spans="1:9" s="70" customFormat="1" ht="15" customHeight="1">
      <c r="A23" s="82" t="s">
        <v>238</v>
      </c>
      <c r="B23" s="81" t="s">
        <v>184</v>
      </c>
      <c r="C23" s="65"/>
      <c r="D23" s="65"/>
      <c r="E23" s="65"/>
      <c r="F23" s="65"/>
      <c r="G23" s="65"/>
      <c r="H23" s="65"/>
      <c r="I23" s="65"/>
    </row>
    <row r="24" spans="1:9" s="70" customFormat="1" ht="15" customHeight="1">
      <c r="A24" s="82" t="s">
        <v>239</v>
      </c>
      <c r="B24" s="81" t="s">
        <v>183</v>
      </c>
      <c r="C24" s="65"/>
      <c r="D24" s="65"/>
      <c r="E24" s="65"/>
      <c r="F24" s="65"/>
      <c r="G24" s="65"/>
      <c r="H24" s="65"/>
      <c r="I24" s="65"/>
    </row>
    <row r="25" spans="1:9" s="70" customFormat="1" ht="15" customHeight="1">
      <c r="A25" s="78" t="s">
        <v>114</v>
      </c>
      <c r="B25" s="80" t="s">
        <v>207</v>
      </c>
      <c r="C25" s="65"/>
      <c r="D25" s="65"/>
      <c r="E25" s="65"/>
      <c r="F25" s="65"/>
      <c r="G25" s="65"/>
      <c r="H25" s="65"/>
      <c r="I25" s="65"/>
    </row>
    <row r="26" spans="1:9" s="104" customFormat="1" ht="14.25" customHeight="1">
      <c r="A26" s="78" t="s">
        <v>180</v>
      </c>
      <c r="B26" s="80" t="s">
        <v>181</v>
      </c>
      <c r="C26" s="103"/>
      <c r="D26" s="103"/>
      <c r="E26" s="153">
        <v>37000</v>
      </c>
      <c r="F26" s="153">
        <v>40000</v>
      </c>
      <c r="G26" s="153">
        <v>23000</v>
      </c>
      <c r="H26" s="153">
        <v>17000</v>
      </c>
      <c r="I26" s="153">
        <v>11000</v>
      </c>
    </row>
    <row r="27" spans="1:9" s="75" customFormat="1" ht="22.5" customHeight="1">
      <c r="A27" s="69" t="s">
        <v>15</v>
      </c>
      <c r="B27" s="88" t="s">
        <v>129</v>
      </c>
      <c r="C27" s="151">
        <v>11875621</v>
      </c>
      <c r="D27" s="87"/>
      <c r="E27" s="151">
        <v>13648278</v>
      </c>
      <c r="F27" s="151">
        <v>15013105</v>
      </c>
      <c r="G27" s="151">
        <v>16514415</v>
      </c>
      <c r="H27" s="151">
        <v>18165856</v>
      </c>
      <c r="I27" s="151">
        <v>19982441</v>
      </c>
    </row>
    <row r="28" spans="1:9" s="97" customFormat="1" ht="22.5" customHeight="1">
      <c r="A28" s="69" t="s">
        <v>1</v>
      </c>
      <c r="B28" s="88" t="s">
        <v>150</v>
      </c>
      <c r="C28" s="152">
        <v>11916921</v>
      </c>
      <c r="D28" s="96"/>
      <c r="E28" s="152">
        <v>14069758</v>
      </c>
      <c r="F28" s="152">
        <v>15476733</v>
      </c>
      <c r="G28" s="152">
        <v>17024406</v>
      </c>
      <c r="H28" s="152">
        <v>18726847</v>
      </c>
      <c r="I28" s="152">
        <v>20599532</v>
      </c>
    </row>
    <row r="29" spans="1:9" s="97" customFormat="1" ht="22.5" customHeight="1">
      <c r="A29" s="69" t="s">
        <v>20</v>
      </c>
      <c r="B29" s="88" t="s">
        <v>151</v>
      </c>
      <c r="C29" s="152">
        <v>-41300</v>
      </c>
      <c r="D29" s="96"/>
      <c r="E29" s="96"/>
      <c r="F29" s="96"/>
      <c r="G29" s="96"/>
      <c r="H29" s="96"/>
      <c r="I29" s="96"/>
    </row>
    <row r="30" spans="1:9" s="75" customFormat="1" ht="22.5" customHeight="1">
      <c r="A30" s="69" t="s">
        <v>23</v>
      </c>
      <c r="B30" s="88" t="s">
        <v>240</v>
      </c>
      <c r="C30" s="87"/>
      <c r="D30" s="87"/>
      <c r="E30" s="87"/>
      <c r="F30" s="87"/>
      <c r="G30" s="87"/>
      <c r="H30" s="87"/>
      <c r="I30" s="87"/>
    </row>
    <row r="31" spans="1:9" s="70" customFormat="1" ht="15" customHeight="1">
      <c r="A31" s="78" t="s">
        <v>185</v>
      </c>
      <c r="B31" s="79" t="s">
        <v>248</v>
      </c>
      <c r="C31" s="65"/>
      <c r="D31" s="65"/>
      <c r="E31" s="65"/>
      <c r="F31" s="65"/>
      <c r="G31" s="65"/>
      <c r="H31" s="65"/>
      <c r="I31" s="65"/>
    </row>
    <row r="32" spans="1:9" s="70" customFormat="1" ht="28.5" customHeight="1">
      <c r="A32" s="78" t="s">
        <v>186</v>
      </c>
      <c r="B32" s="79" t="s">
        <v>241</v>
      </c>
      <c r="C32" s="65"/>
      <c r="D32" s="65"/>
      <c r="E32" s="65"/>
      <c r="F32" s="65"/>
      <c r="G32" s="65"/>
      <c r="H32" s="65"/>
      <c r="I32" s="65"/>
    </row>
    <row r="33" spans="1:9" s="70" customFormat="1" ht="15" customHeight="1">
      <c r="A33" s="78" t="s">
        <v>187</v>
      </c>
      <c r="B33" s="79" t="s">
        <v>195</v>
      </c>
      <c r="C33" s="65"/>
      <c r="D33" s="65"/>
      <c r="E33" s="65"/>
      <c r="F33" s="65"/>
      <c r="G33" s="65"/>
      <c r="H33" s="65"/>
      <c r="I33" s="65"/>
    </row>
    <row r="34" spans="1:9" s="70" customFormat="1" ht="25.5" customHeight="1">
      <c r="A34" s="78" t="s">
        <v>188</v>
      </c>
      <c r="B34" s="79" t="s">
        <v>196</v>
      </c>
      <c r="C34" s="65"/>
      <c r="D34" s="65"/>
      <c r="E34" s="65"/>
      <c r="F34" s="65"/>
      <c r="G34" s="65"/>
      <c r="H34" s="65"/>
      <c r="I34" s="65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B2">
      <selection activeCell="A1" sqref="A1:L1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215" t="s">
        <v>233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66"/>
      <c r="B3" s="66"/>
      <c r="C3" s="66"/>
      <c r="D3" s="66"/>
      <c r="E3" s="66"/>
      <c r="F3" s="66"/>
      <c r="H3" s="19"/>
      <c r="I3" s="19"/>
      <c r="J3" s="19"/>
      <c r="K3" s="19"/>
      <c r="L3" s="68" t="s">
        <v>61</v>
      </c>
    </row>
    <row r="4" spans="1:12" s="70" customFormat="1" ht="18.75" customHeight="1">
      <c r="A4" s="216" t="s">
        <v>2</v>
      </c>
      <c r="B4" s="216" t="s">
        <v>3</v>
      </c>
      <c r="C4" s="216" t="s">
        <v>154</v>
      </c>
      <c r="D4" s="216" t="s">
        <v>19</v>
      </c>
      <c r="E4" s="216" t="s">
        <v>212</v>
      </c>
      <c r="F4" s="216" t="s">
        <v>94</v>
      </c>
      <c r="G4" s="216"/>
      <c r="H4" s="216"/>
      <c r="I4" s="216"/>
      <c r="J4" s="216"/>
      <c r="K4" s="216"/>
      <c r="L4" s="216"/>
    </row>
    <row r="5" spans="1:12" s="70" customFormat="1" ht="20.25" customHeight="1">
      <c r="A5" s="216"/>
      <c r="B5" s="216"/>
      <c r="C5" s="216"/>
      <c r="D5" s="216"/>
      <c r="E5" s="216"/>
      <c r="F5" s="216" t="s">
        <v>39</v>
      </c>
      <c r="G5" s="216" t="s">
        <v>6</v>
      </c>
      <c r="H5" s="216"/>
      <c r="I5" s="216"/>
      <c r="J5" s="216"/>
      <c r="K5" s="216"/>
      <c r="L5" s="216" t="s">
        <v>42</v>
      </c>
    </row>
    <row r="6" spans="1:12" s="70" customFormat="1" ht="63.75">
      <c r="A6" s="216"/>
      <c r="B6" s="216"/>
      <c r="C6" s="216"/>
      <c r="D6" s="216"/>
      <c r="E6" s="216"/>
      <c r="F6" s="216"/>
      <c r="G6" s="85" t="s">
        <v>120</v>
      </c>
      <c r="H6" s="85" t="s">
        <v>201</v>
      </c>
      <c r="I6" s="85" t="s">
        <v>117</v>
      </c>
      <c r="J6" s="85" t="s">
        <v>156</v>
      </c>
      <c r="K6" s="85" t="s">
        <v>119</v>
      </c>
      <c r="L6" s="216"/>
    </row>
    <row r="7" spans="1:12" s="70" customFormat="1" ht="6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</row>
    <row r="8" spans="1:12" s="70" customFormat="1" ht="12.7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s="70" customFormat="1" ht="12.7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s="70" customFormat="1" ht="12.7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 s="70" customFormat="1" ht="12.7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s="70" customFormat="1" ht="12.7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s="70" customFormat="1" ht="12.7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s="70" customFormat="1" ht="12.7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s="70" customFormat="1" ht="12.7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s="70" customFormat="1" ht="12.7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s="70" customFormat="1" ht="12.7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s="70" customFormat="1" ht="12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s="70" customFormat="1" ht="12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s="75" customFormat="1" ht="24.75" customHeight="1">
      <c r="A20" s="217" t="s">
        <v>118</v>
      </c>
      <c r="B20" s="218"/>
      <c r="C20" s="218"/>
      <c r="D20" s="219"/>
      <c r="E20" s="69"/>
      <c r="F20" s="69"/>
      <c r="G20" s="69"/>
      <c r="H20" s="69"/>
      <c r="I20" s="69"/>
      <c r="J20" s="69"/>
      <c r="K20" s="69"/>
      <c r="L20" s="69"/>
    </row>
    <row r="22" ht="12.75">
      <c r="A22" s="98" t="s">
        <v>200</v>
      </c>
    </row>
  </sheetData>
  <sheetProtection/>
  <mergeCells count="11">
    <mergeCell ref="A20:D20"/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F1">
      <selection activeCell="M4" sqref="M4:M7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2" width="9.875" style="2" customWidth="1"/>
    <col min="13" max="13" width="9.625" style="2" customWidth="1"/>
    <col min="14" max="14" width="16.75390625" style="2" customWidth="1"/>
    <col min="15" max="16384" width="9.125" style="2" customWidth="1"/>
  </cols>
  <sheetData>
    <row r="1" spans="1:14" ht="18">
      <c r="A1" s="223" t="s">
        <v>209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2" t="s">
        <v>44</v>
      </c>
    </row>
    <row r="3" spans="1:14" s="62" customFormat="1" ht="19.5" customHeight="1">
      <c r="A3" s="222" t="s">
        <v>64</v>
      </c>
      <c r="B3" s="222" t="s">
        <v>2</v>
      </c>
      <c r="C3" s="222" t="s">
        <v>43</v>
      </c>
      <c r="D3" s="222" t="s">
        <v>157</v>
      </c>
      <c r="E3" s="220" t="s">
        <v>139</v>
      </c>
      <c r="F3" s="220" t="s">
        <v>152</v>
      </c>
      <c r="G3" s="220" t="s">
        <v>89</v>
      </c>
      <c r="H3" s="220"/>
      <c r="I3" s="220"/>
      <c r="J3" s="220"/>
      <c r="K3" s="220"/>
      <c r="L3" s="220"/>
      <c r="M3" s="220"/>
      <c r="N3" s="220" t="s">
        <v>158</v>
      </c>
    </row>
    <row r="4" spans="1:14" s="62" customFormat="1" ht="19.5" customHeight="1">
      <c r="A4" s="222"/>
      <c r="B4" s="222"/>
      <c r="C4" s="222"/>
      <c r="D4" s="222"/>
      <c r="E4" s="220"/>
      <c r="F4" s="220"/>
      <c r="G4" s="220" t="s">
        <v>208</v>
      </c>
      <c r="H4" s="220" t="s">
        <v>197</v>
      </c>
      <c r="I4" s="220"/>
      <c r="J4" s="220"/>
      <c r="K4" s="220"/>
      <c r="L4" s="220" t="s">
        <v>62</v>
      </c>
      <c r="M4" s="220" t="s">
        <v>210</v>
      </c>
      <c r="N4" s="220"/>
    </row>
    <row r="5" spans="1:14" s="62" customFormat="1" ht="29.25" customHeight="1">
      <c r="A5" s="222"/>
      <c r="B5" s="222"/>
      <c r="C5" s="222"/>
      <c r="D5" s="222"/>
      <c r="E5" s="220"/>
      <c r="F5" s="220"/>
      <c r="G5" s="220"/>
      <c r="H5" s="220" t="s">
        <v>159</v>
      </c>
      <c r="I5" s="220" t="s">
        <v>137</v>
      </c>
      <c r="J5" s="220" t="s">
        <v>203</v>
      </c>
      <c r="K5" s="220" t="s">
        <v>138</v>
      </c>
      <c r="L5" s="220"/>
      <c r="M5" s="220"/>
      <c r="N5" s="220"/>
    </row>
    <row r="6" spans="1:14" s="62" customFormat="1" ht="19.5" customHeight="1">
      <c r="A6" s="222"/>
      <c r="B6" s="222"/>
      <c r="C6" s="222"/>
      <c r="D6" s="222"/>
      <c r="E6" s="220"/>
      <c r="F6" s="220"/>
      <c r="G6" s="220"/>
      <c r="H6" s="220"/>
      <c r="I6" s="220"/>
      <c r="J6" s="220"/>
      <c r="K6" s="220"/>
      <c r="L6" s="220"/>
      <c r="M6" s="220"/>
      <c r="N6" s="220"/>
    </row>
    <row r="7" spans="1:14" s="62" customFormat="1" ht="19.5" customHeight="1">
      <c r="A7" s="222"/>
      <c r="B7" s="222"/>
      <c r="C7" s="222"/>
      <c r="D7" s="222"/>
      <c r="E7" s="220"/>
      <c r="F7" s="220"/>
      <c r="G7" s="220"/>
      <c r="H7" s="220"/>
      <c r="I7" s="220"/>
      <c r="J7" s="220"/>
      <c r="K7" s="220"/>
      <c r="L7" s="220"/>
      <c r="M7" s="220"/>
      <c r="N7" s="220"/>
    </row>
    <row r="8" spans="1:14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</row>
    <row r="9" spans="1:14" ht="51" customHeight="1">
      <c r="A9" s="40" t="s">
        <v>13</v>
      </c>
      <c r="B9" s="26"/>
      <c r="C9" s="26"/>
      <c r="D9" s="26"/>
      <c r="E9" s="26"/>
      <c r="F9" s="26"/>
      <c r="G9" s="26"/>
      <c r="H9" s="26"/>
      <c r="I9" s="26"/>
      <c r="J9" s="100" t="s">
        <v>160</v>
      </c>
      <c r="K9" s="26"/>
      <c r="L9" s="26"/>
      <c r="M9" s="26"/>
      <c r="N9" s="26"/>
    </row>
    <row r="10" spans="1:14" ht="51">
      <c r="A10" s="41" t="s">
        <v>14</v>
      </c>
      <c r="B10" s="27"/>
      <c r="C10" s="27"/>
      <c r="D10" s="27"/>
      <c r="E10" s="27"/>
      <c r="F10" s="27"/>
      <c r="G10" s="27"/>
      <c r="H10" s="27"/>
      <c r="I10" s="27"/>
      <c r="J10" s="107" t="s">
        <v>160</v>
      </c>
      <c r="K10" s="27"/>
      <c r="L10" s="27"/>
      <c r="M10" s="27"/>
      <c r="N10" s="27"/>
    </row>
    <row r="11" spans="1:14" ht="51">
      <c r="A11" s="41" t="s">
        <v>15</v>
      </c>
      <c r="B11" s="27"/>
      <c r="C11" s="27"/>
      <c r="D11" s="27"/>
      <c r="E11" s="27"/>
      <c r="F11" s="27"/>
      <c r="G11" s="27"/>
      <c r="H11" s="27"/>
      <c r="I11" s="27"/>
      <c r="J11" s="108" t="s">
        <v>160</v>
      </c>
      <c r="K11" s="27"/>
      <c r="L11" s="27"/>
      <c r="M11" s="27"/>
      <c r="N11" s="27"/>
    </row>
    <row r="12" spans="1:14" ht="51">
      <c r="A12" s="41" t="s">
        <v>1</v>
      </c>
      <c r="B12" s="27"/>
      <c r="C12" s="27"/>
      <c r="D12" s="27"/>
      <c r="E12" s="27"/>
      <c r="F12" s="27"/>
      <c r="G12" s="27"/>
      <c r="H12" s="27"/>
      <c r="I12" s="27"/>
      <c r="J12" s="106" t="s">
        <v>160</v>
      </c>
      <c r="K12" s="27"/>
      <c r="L12" s="27"/>
      <c r="M12" s="27"/>
      <c r="N12" s="76"/>
    </row>
    <row r="13" spans="1:14" ht="22.5" customHeight="1">
      <c r="A13" s="221" t="s">
        <v>149</v>
      </c>
      <c r="B13" s="221"/>
      <c r="C13" s="221"/>
      <c r="D13" s="221"/>
      <c r="E13" s="221"/>
      <c r="F13" s="24"/>
      <c r="G13" s="31"/>
      <c r="H13" s="24"/>
      <c r="I13" s="24"/>
      <c r="J13" s="24"/>
      <c r="K13" s="24"/>
      <c r="L13" s="24"/>
      <c r="M13" s="24"/>
      <c r="N13" s="92" t="s">
        <v>52</v>
      </c>
    </row>
    <row r="15" ht="12.75">
      <c r="A15" s="2" t="s">
        <v>85</v>
      </c>
    </row>
    <row r="16" ht="12.75">
      <c r="A16" s="2" t="s">
        <v>82</v>
      </c>
    </row>
    <row r="17" ht="12.75">
      <c r="A17" s="2" t="s">
        <v>83</v>
      </c>
    </row>
    <row r="18" ht="12.75">
      <c r="A18" s="2" t="s">
        <v>84</v>
      </c>
    </row>
    <row r="20" ht="12.75">
      <c r="A20" s="98" t="s">
        <v>202</v>
      </c>
    </row>
  </sheetData>
  <sheetProtection/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F1">
      <selection activeCell="G4" sqref="G4:G7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223" t="s">
        <v>217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44</v>
      </c>
    </row>
    <row r="3" spans="1:12" s="62" customFormat="1" ht="19.5" customHeight="1">
      <c r="A3" s="222" t="s">
        <v>64</v>
      </c>
      <c r="B3" s="222" t="s">
        <v>2</v>
      </c>
      <c r="C3" s="222" t="s">
        <v>43</v>
      </c>
      <c r="D3" s="222" t="s">
        <v>157</v>
      </c>
      <c r="E3" s="220" t="s">
        <v>161</v>
      </c>
      <c r="F3" s="220" t="s">
        <v>152</v>
      </c>
      <c r="G3" s="220" t="s">
        <v>89</v>
      </c>
      <c r="H3" s="220"/>
      <c r="I3" s="220"/>
      <c r="J3" s="220"/>
      <c r="K3" s="220"/>
      <c r="L3" s="220" t="s">
        <v>158</v>
      </c>
    </row>
    <row r="4" spans="1:12" s="62" customFormat="1" ht="19.5" customHeight="1">
      <c r="A4" s="222"/>
      <c r="B4" s="222"/>
      <c r="C4" s="222"/>
      <c r="D4" s="222"/>
      <c r="E4" s="220"/>
      <c r="F4" s="220"/>
      <c r="G4" s="220" t="s">
        <v>218</v>
      </c>
      <c r="H4" s="220" t="s">
        <v>197</v>
      </c>
      <c r="I4" s="220"/>
      <c r="J4" s="220"/>
      <c r="K4" s="220"/>
      <c r="L4" s="220"/>
    </row>
    <row r="5" spans="1:12" s="62" customFormat="1" ht="29.25" customHeight="1">
      <c r="A5" s="222"/>
      <c r="B5" s="222"/>
      <c r="C5" s="222"/>
      <c r="D5" s="222"/>
      <c r="E5" s="220"/>
      <c r="F5" s="220"/>
      <c r="G5" s="220"/>
      <c r="H5" s="220" t="s">
        <v>159</v>
      </c>
      <c r="I5" s="220" t="s">
        <v>137</v>
      </c>
      <c r="J5" s="220" t="s">
        <v>162</v>
      </c>
      <c r="K5" s="220" t="s">
        <v>138</v>
      </c>
      <c r="L5" s="220"/>
    </row>
    <row r="6" spans="1:12" s="62" customFormat="1" ht="19.5" customHeight="1">
      <c r="A6" s="222"/>
      <c r="B6" s="222"/>
      <c r="C6" s="222"/>
      <c r="D6" s="222"/>
      <c r="E6" s="220"/>
      <c r="F6" s="220"/>
      <c r="G6" s="220"/>
      <c r="H6" s="220"/>
      <c r="I6" s="220"/>
      <c r="J6" s="220"/>
      <c r="K6" s="220"/>
      <c r="L6" s="220"/>
    </row>
    <row r="7" spans="1:12" s="62" customFormat="1" ht="19.5" customHeight="1">
      <c r="A7" s="222"/>
      <c r="B7" s="222"/>
      <c r="C7" s="222"/>
      <c r="D7" s="222"/>
      <c r="E7" s="220"/>
      <c r="F7" s="220"/>
      <c r="G7" s="220"/>
      <c r="H7" s="220"/>
      <c r="I7" s="220"/>
      <c r="J7" s="220"/>
      <c r="K7" s="220"/>
      <c r="L7" s="220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 customHeight="1">
      <c r="A9" s="40" t="s">
        <v>13</v>
      </c>
      <c r="B9" s="26"/>
      <c r="C9" s="26"/>
      <c r="D9" s="26"/>
      <c r="E9" s="26"/>
      <c r="F9" s="26"/>
      <c r="G9" s="26"/>
      <c r="H9" s="26"/>
      <c r="I9" s="26"/>
      <c r="J9" s="100" t="s">
        <v>160</v>
      </c>
      <c r="K9" s="26"/>
      <c r="L9" s="26"/>
    </row>
    <row r="10" spans="1:12" ht="51">
      <c r="A10" s="41" t="s">
        <v>14</v>
      </c>
      <c r="B10" s="27"/>
      <c r="C10" s="27"/>
      <c r="D10" s="27"/>
      <c r="E10" s="27"/>
      <c r="F10" s="27"/>
      <c r="G10" s="27"/>
      <c r="H10" s="27"/>
      <c r="I10" s="27"/>
      <c r="J10" s="107" t="s">
        <v>160</v>
      </c>
      <c r="K10" s="27"/>
      <c r="L10" s="27"/>
    </row>
    <row r="11" spans="1:12" ht="51">
      <c r="A11" s="41" t="s">
        <v>15</v>
      </c>
      <c r="B11" s="27"/>
      <c r="C11" s="27"/>
      <c r="D11" s="27"/>
      <c r="E11" s="27"/>
      <c r="F11" s="27"/>
      <c r="G11" s="27"/>
      <c r="H11" s="27"/>
      <c r="I11" s="27"/>
      <c r="J11" s="108" t="s">
        <v>160</v>
      </c>
      <c r="K11" s="27"/>
      <c r="L11" s="27"/>
    </row>
    <row r="12" spans="1:12" ht="51">
      <c r="A12" s="41" t="s">
        <v>1</v>
      </c>
      <c r="B12" s="27"/>
      <c r="C12" s="27"/>
      <c r="D12" s="27"/>
      <c r="E12" s="27"/>
      <c r="F12" s="27"/>
      <c r="G12" s="27"/>
      <c r="H12" s="27"/>
      <c r="I12" s="27"/>
      <c r="J12" s="106" t="s">
        <v>160</v>
      </c>
      <c r="K12" s="27"/>
      <c r="L12" s="27"/>
    </row>
    <row r="13" spans="1:12" ht="22.5" customHeight="1">
      <c r="A13" s="221" t="s">
        <v>149</v>
      </c>
      <c r="B13" s="221"/>
      <c r="C13" s="221"/>
      <c r="D13" s="221"/>
      <c r="E13" s="221"/>
      <c r="F13" s="24"/>
      <c r="G13" s="31"/>
      <c r="H13" s="24"/>
      <c r="I13" s="24"/>
      <c r="J13" s="24"/>
      <c r="K13" s="24"/>
      <c r="L13" s="92" t="s">
        <v>52</v>
      </c>
    </row>
    <row r="15" ht="12.75">
      <c r="A15" s="2" t="s">
        <v>85</v>
      </c>
    </row>
    <row r="16" ht="12.75">
      <c r="A16" s="2" t="s">
        <v>82</v>
      </c>
    </row>
    <row r="17" ht="12.75">
      <c r="A17" s="2" t="s">
        <v>83</v>
      </c>
    </row>
    <row r="18" ht="12.75">
      <c r="A18" s="2" t="s">
        <v>84</v>
      </c>
    </row>
    <row r="20" ht="12.75">
      <c r="A20" s="98" t="s">
        <v>202</v>
      </c>
    </row>
  </sheetData>
  <sheetProtection/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92"/>
  <sheetViews>
    <sheetView tabSelected="1" view="pageLayout" zoomScale="80" zoomScaleNormal="80" zoomScaleSheetLayoutView="90" zoomScalePageLayoutView="80" workbookViewId="0" topLeftCell="C13">
      <selection activeCell="R16" sqref="R16"/>
    </sheetView>
  </sheetViews>
  <sheetFormatPr defaultColWidth="10.25390625" defaultRowHeight="12.75"/>
  <cols>
    <col min="1" max="1" width="3.625" style="16" bestFit="1" customWidth="1"/>
    <col min="2" max="2" width="17.75390625" style="16" customWidth="1"/>
    <col min="3" max="3" width="9.25390625" style="16" customWidth="1"/>
    <col min="4" max="4" width="10.875" style="16" customWidth="1"/>
    <col min="5" max="5" width="12.00390625" style="16" customWidth="1"/>
    <col min="6" max="6" width="10.25390625" style="16" customWidth="1"/>
    <col min="7" max="7" width="12.125" style="16" customWidth="1"/>
    <col min="8" max="8" width="11.00390625" style="16" customWidth="1"/>
    <col min="9" max="9" width="10.2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10.875" style="16" customWidth="1"/>
    <col min="18" max="16384" width="10.25390625" style="16" customWidth="1"/>
  </cols>
  <sheetData>
    <row r="1" spans="1:17" ht="12.75">
      <c r="A1" s="249" t="s">
        <v>140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</row>
    <row r="3" spans="1:17" ht="11.25">
      <c r="A3" s="248" t="s">
        <v>64</v>
      </c>
      <c r="B3" s="248" t="s">
        <v>90</v>
      </c>
      <c r="C3" s="247" t="s">
        <v>91</v>
      </c>
      <c r="D3" s="247" t="s">
        <v>198</v>
      </c>
      <c r="E3" s="247" t="s">
        <v>145</v>
      </c>
      <c r="F3" s="248" t="s">
        <v>6</v>
      </c>
      <c r="G3" s="248"/>
      <c r="H3" s="248" t="s">
        <v>89</v>
      </c>
      <c r="I3" s="248"/>
      <c r="J3" s="248"/>
      <c r="K3" s="248"/>
      <c r="L3" s="248"/>
      <c r="M3" s="248"/>
      <c r="N3" s="248"/>
      <c r="O3" s="248"/>
      <c r="P3" s="248"/>
      <c r="Q3" s="248"/>
    </row>
    <row r="4" spans="1:17" ht="11.25">
      <c r="A4" s="248"/>
      <c r="B4" s="248"/>
      <c r="C4" s="247"/>
      <c r="D4" s="247"/>
      <c r="E4" s="247"/>
      <c r="F4" s="247" t="s">
        <v>142</v>
      </c>
      <c r="G4" s="247" t="s">
        <v>143</v>
      </c>
      <c r="H4" s="248" t="s">
        <v>210</v>
      </c>
      <c r="I4" s="248"/>
      <c r="J4" s="248"/>
      <c r="K4" s="248"/>
      <c r="L4" s="248"/>
      <c r="M4" s="248"/>
      <c r="N4" s="248"/>
      <c r="O4" s="248"/>
      <c r="P4" s="248"/>
      <c r="Q4" s="248"/>
    </row>
    <row r="5" spans="1:17" ht="11.25">
      <c r="A5" s="248"/>
      <c r="B5" s="248"/>
      <c r="C5" s="247"/>
      <c r="D5" s="247"/>
      <c r="E5" s="247"/>
      <c r="F5" s="247"/>
      <c r="G5" s="247"/>
      <c r="H5" s="247" t="s">
        <v>93</v>
      </c>
      <c r="I5" s="248" t="s">
        <v>94</v>
      </c>
      <c r="J5" s="248"/>
      <c r="K5" s="248"/>
      <c r="L5" s="248"/>
      <c r="M5" s="248"/>
      <c r="N5" s="248"/>
      <c r="O5" s="248"/>
      <c r="P5" s="248"/>
      <c r="Q5" s="248"/>
    </row>
    <row r="6" spans="1:17" ht="14.25" customHeight="1">
      <c r="A6" s="248"/>
      <c r="B6" s="248"/>
      <c r="C6" s="247"/>
      <c r="D6" s="247"/>
      <c r="E6" s="247"/>
      <c r="F6" s="247"/>
      <c r="G6" s="247"/>
      <c r="H6" s="247"/>
      <c r="I6" s="248" t="s">
        <v>95</v>
      </c>
      <c r="J6" s="248"/>
      <c r="K6" s="248"/>
      <c r="L6" s="248"/>
      <c r="M6" s="248" t="s">
        <v>92</v>
      </c>
      <c r="N6" s="248"/>
      <c r="O6" s="248"/>
      <c r="P6" s="248"/>
      <c r="Q6" s="248"/>
    </row>
    <row r="7" spans="1:17" ht="12.75" customHeight="1">
      <c r="A7" s="248"/>
      <c r="B7" s="248"/>
      <c r="C7" s="247"/>
      <c r="D7" s="247"/>
      <c r="E7" s="247"/>
      <c r="F7" s="247"/>
      <c r="G7" s="247"/>
      <c r="H7" s="247"/>
      <c r="I7" s="247" t="s">
        <v>96</v>
      </c>
      <c r="J7" s="248" t="s">
        <v>97</v>
      </c>
      <c r="K7" s="248"/>
      <c r="L7" s="248"/>
      <c r="M7" s="247" t="s">
        <v>98</v>
      </c>
      <c r="N7" s="247" t="s">
        <v>97</v>
      </c>
      <c r="O7" s="247"/>
      <c r="P7" s="247"/>
      <c r="Q7" s="247"/>
    </row>
    <row r="8" spans="1:17" ht="54.75" customHeight="1">
      <c r="A8" s="248"/>
      <c r="B8" s="248"/>
      <c r="C8" s="247"/>
      <c r="D8" s="247"/>
      <c r="E8" s="247"/>
      <c r="F8" s="247"/>
      <c r="G8" s="247"/>
      <c r="H8" s="247"/>
      <c r="I8" s="247"/>
      <c r="J8" s="60" t="s">
        <v>144</v>
      </c>
      <c r="K8" s="60" t="s">
        <v>99</v>
      </c>
      <c r="L8" s="60" t="s">
        <v>100</v>
      </c>
      <c r="M8" s="247"/>
      <c r="N8" s="60" t="s">
        <v>101</v>
      </c>
      <c r="O8" s="60" t="s">
        <v>144</v>
      </c>
      <c r="P8" s="60" t="s">
        <v>99</v>
      </c>
      <c r="Q8" s="60" t="s">
        <v>102</v>
      </c>
    </row>
    <row r="9" spans="1:17" ht="1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93" customFormat="1" ht="48" customHeight="1">
      <c r="A10" s="148">
        <v>1</v>
      </c>
      <c r="B10" s="188" t="s">
        <v>103</v>
      </c>
      <c r="C10" s="245" t="s">
        <v>52</v>
      </c>
      <c r="D10" s="246"/>
      <c r="E10" s="189">
        <f>E19+E28+E37+E46+E55+E73+E91+E100+E109+E118+E127+E136+E64+E82</f>
        <v>27895436</v>
      </c>
      <c r="F10" s="189">
        <f aca="true" t="shared" si="0" ref="F10:Q10">F19+F28+F37+F46+F55+F73+F91+F100+F109+F118+F127+F136+F64+F82</f>
        <v>6689826</v>
      </c>
      <c r="G10" s="189">
        <f t="shared" si="0"/>
        <v>21205610</v>
      </c>
      <c r="H10" s="189">
        <f t="shared" si="0"/>
        <v>27895436</v>
      </c>
      <c r="I10" s="189">
        <f t="shared" si="0"/>
        <v>6689826</v>
      </c>
      <c r="J10" s="189">
        <f t="shared" si="0"/>
        <v>0</v>
      </c>
      <c r="K10" s="189">
        <f t="shared" si="0"/>
        <v>0</v>
      </c>
      <c r="L10" s="189">
        <f t="shared" si="0"/>
        <v>6689826</v>
      </c>
      <c r="M10" s="189">
        <f t="shared" si="0"/>
        <v>21205610</v>
      </c>
      <c r="N10" s="189">
        <f t="shared" si="0"/>
        <v>0</v>
      </c>
      <c r="O10" s="189">
        <f t="shared" si="0"/>
        <v>0</v>
      </c>
      <c r="P10" s="189">
        <f t="shared" si="0"/>
        <v>0</v>
      </c>
      <c r="Q10" s="189">
        <f t="shared" si="0"/>
        <v>21205610</v>
      </c>
    </row>
    <row r="11" spans="1:17" s="93" customFormat="1" ht="15.75" customHeight="1">
      <c r="A11" s="148"/>
      <c r="B11" s="61" t="s">
        <v>275</v>
      </c>
      <c r="C11" s="172"/>
      <c r="D11" s="173"/>
      <c r="E11" s="171">
        <f>E20+E29+E38+E47+E56+E74+E101+E110+E119+E128+E137+E65+E83</f>
        <v>1900543</v>
      </c>
      <c r="F11" s="171">
        <f aca="true" t="shared" si="1" ref="F11:Q11">F20+F29+F38+F47+F56+F74+F101+F110+F119+F128+F137+F65+F83</f>
        <v>402225</v>
      </c>
      <c r="G11" s="171">
        <f t="shared" si="1"/>
        <v>1498318</v>
      </c>
      <c r="H11" s="171">
        <f t="shared" si="1"/>
        <v>1900543</v>
      </c>
      <c r="I11" s="171">
        <f t="shared" si="1"/>
        <v>402225</v>
      </c>
      <c r="J11" s="171">
        <f t="shared" si="1"/>
        <v>0</v>
      </c>
      <c r="K11" s="171">
        <f t="shared" si="1"/>
        <v>0</v>
      </c>
      <c r="L11" s="171">
        <f t="shared" si="1"/>
        <v>402225</v>
      </c>
      <c r="M11" s="171">
        <f t="shared" si="1"/>
        <v>1498318</v>
      </c>
      <c r="N11" s="171">
        <f t="shared" si="1"/>
        <v>0</v>
      </c>
      <c r="O11" s="171">
        <f t="shared" si="1"/>
        <v>0</v>
      </c>
      <c r="P11" s="171">
        <f t="shared" si="1"/>
        <v>0</v>
      </c>
      <c r="Q11" s="171">
        <f t="shared" si="1"/>
        <v>1498318</v>
      </c>
    </row>
    <row r="12" spans="1:17" s="93" customFormat="1" ht="15.75" customHeight="1">
      <c r="A12" s="148"/>
      <c r="B12" s="61" t="s">
        <v>245</v>
      </c>
      <c r="C12" s="172"/>
      <c r="D12" s="173"/>
      <c r="E12" s="171">
        <f>E21+E30+E39+E48+E57+E75+E93+E102+E111+E120+E129+E138+E66+E84</f>
        <v>4713665</v>
      </c>
      <c r="F12" s="171">
        <f aca="true" t="shared" si="2" ref="F12:Q12">F21+F30+F39+F48+F57+F75+F93+F102+F111+F120+F129+F138+F66+F84</f>
        <v>1293030</v>
      </c>
      <c r="G12" s="171">
        <f t="shared" si="2"/>
        <v>3420635</v>
      </c>
      <c r="H12" s="171">
        <f t="shared" si="2"/>
        <v>4713665</v>
      </c>
      <c r="I12" s="171">
        <f t="shared" si="2"/>
        <v>1293030</v>
      </c>
      <c r="J12" s="171">
        <f t="shared" si="2"/>
        <v>0</v>
      </c>
      <c r="K12" s="171">
        <f t="shared" si="2"/>
        <v>0</v>
      </c>
      <c r="L12" s="171">
        <f t="shared" si="2"/>
        <v>1293030</v>
      </c>
      <c r="M12" s="171">
        <f t="shared" si="2"/>
        <v>3420635</v>
      </c>
      <c r="N12" s="171">
        <f t="shared" si="2"/>
        <v>0</v>
      </c>
      <c r="O12" s="171">
        <f t="shared" si="2"/>
        <v>0</v>
      </c>
      <c r="P12" s="171">
        <f t="shared" si="2"/>
        <v>0</v>
      </c>
      <c r="Q12" s="171">
        <f t="shared" si="2"/>
        <v>3420635</v>
      </c>
    </row>
    <row r="13" spans="1:18" s="93" customFormat="1" ht="15.75" customHeight="1">
      <c r="A13" s="148"/>
      <c r="B13" s="61" t="s">
        <v>276</v>
      </c>
      <c r="C13" s="172"/>
      <c r="D13" s="173"/>
      <c r="E13" s="171">
        <f>E22+E31+E40+E49+E58+E76+E94+E103+E112+E121+E130+E139+E67+E85</f>
        <v>14406431</v>
      </c>
      <c r="F13" s="171">
        <f aca="true" t="shared" si="3" ref="F13:Q13">F22+F31+F40+F49+F58+F76+F94+F103+F112+F121+F130+F139+F67+F85</f>
        <v>3182502</v>
      </c>
      <c r="G13" s="171">
        <f t="shared" si="3"/>
        <v>11223929</v>
      </c>
      <c r="H13" s="171">
        <f t="shared" si="3"/>
        <v>14406431</v>
      </c>
      <c r="I13" s="171">
        <f t="shared" si="3"/>
        <v>3182502</v>
      </c>
      <c r="J13" s="171">
        <f t="shared" si="3"/>
        <v>0</v>
      </c>
      <c r="K13" s="171">
        <f t="shared" si="3"/>
        <v>0</v>
      </c>
      <c r="L13" s="171">
        <f t="shared" si="3"/>
        <v>3182502</v>
      </c>
      <c r="M13" s="171">
        <f t="shared" si="3"/>
        <v>11223929</v>
      </c>
      <c r="N13" s="171">
        <f t="shared" si="3"/>
        <v>0</v>
      </c>
      <c r="O13" s="171">
        <f t="shared" si="3"/>
        <v>0</v>
      </c>
      <c r="P13" s="171">
        <f t="shared" si="3"/>
        <v>0</v>
      </c>
      <c r="Q13" s="171">
        <f t="shared" si="3"/>
        <v>11223929</v>
      </c>
      <c r="R13" s="190"/>
    </row>
    <row r="14" spans="1:17" s="93" customFormat="1" ht="15.75" customHeight="1">
      <c r="A14" s="148"/>
      <c r="B14" s="61" t="s">
        <v>277</v>
      </c>
      <c r="C14" s="172"/>
      <c r="D14" s="173"/>
      <c r="E14" s="171">
        <f>E23+E32+E41+E50+E59+E77+E95+E104+E113+E122+E131+E140</f>
        <v>6874797</v>
      </c>
      <c r="F14" s="171">
        <f aca="true" t="shared" si="4" ref="F14:Q14">F23+F32+F41+F50+F59+F77+F95+F104+F113+F122+F131+F140</f>
        <v>1812069</v>
      </c>
      <c r="G14" s="171">
        <f t="shared" si="4"/>
        <v>5062728</v>
      </c>
      <c r="H14" s="171">
        <f t="shared" si="4"/>
        <v>6874797</v>
      </c>
      <c r="I14" s="171">
        <f t="shared" si="4"/>
        <v>1812069</v>
      </c>
      <c r="J14" s="171">
        <f t="shared" si="4"/>
        <v>0</v>
      </c>
      <c r="K14" s="171">
        <f t="shared" si="4"/>
        <v>0</v>
      </c>
      <c r="L14" s="171">
        <f t="shared" si="4"/>
        <v>1812069</v>
      </c>
      <c r="M14" s="171">
        <f t="shared" si="4"/>
        <v>5062728</v>
      </c>
      <c r="N14" s="171">
        <f t="shared" si="4"/>
        <v>0</v>
      </c>
      <c r="O14" s="171">
        <f t="shared" si="4"/>
        <v>0</v>
      </c>
      <c r="P14" s="171">
        <f t="shared" si="4"/>
        <v>0</v>
      </c>
      <c r="Q14" s="171">
        <f t="shared" si="4"/>
        <v>5062728</v>
      </c>
    </row>
    <row r="15" spans="1:17" ht="12.75" customHeight="1">
      <c r="A15" s="224" t="s">
        <v>104</v>
      </c>
      <c r="B15" s="179" t="s">
        <v>105</v>
      </c>
      <c r="C15" s="242" t="s">
        <v>281</v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</row>
    <row r="16" spans="1:17" ht="12" customHeight="1">
      <c r="A16" s="224"/>
      <c r="B16" s="179" t="s">
        <v>106</v>
      </c>
      <c r="C16" s="239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1"/>
    </row>
    <row r="17" spans="1:17" ht="11.25" customHeight="1">
      <c r="A17" s="224"/>
      <c r="B17" s="179" t="s">
        <v>107</v>
      </c>
      <c r="C17" s="239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1"/>
    </row>
    <row r="18" spans="1:17" ht="12.75" customHeight="1">
      <c r="A18" s="224"/>
      <c r="B18" s="179" t="s">
        <v>108</v>
      </c>
      <c r="C18" s="239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1"/>
    </row>
    <row r="19" spans="1:17" ht="18.75" customHeight="1">
      <c r="A19" s="224"/>
      <c r="B19" s="179" t="s">
        <v>109</v>
      </c>
      <c r="C19" s="174"/>
      <c r="D19" s="174" t="s">
        <v>279</v>
      </c>
      <c r="E19" s="186">
        <f>E20</f>
        <v>200000</v>
      </c>
      <c r="F19" s="186">
        <f aca="true" t="shared" si="5" ref="F19:N19">F20</f>
        <v>84000</v>
      </c>
      <c r="G19" s="186">
        <f t="shared" si="5"/>
        <v>116000</v>
      </c>
      <c r="H19" s="186">
        <f t="shared" si="5"/>
        <v>200000</v>
      </c>
      <c r="I19" s="186">
        <f t="shared" si="5"/>
        <v>84000</v>
      </c>
      <c r="J19" s="186">
        <f t="shared" si="5"/>
        <v>0</v>
      </c>
      <c r="K19" s="186">
        <f t="shared" si="5"/>
        <v>0</v>
      </c>
      <c r="L19" s="186">
        <f t="shared" si="5"/>
        <v>84000</v>
      </c>
      <c r="M19" s="186">
        <f t="shared" si="5"/>
        <v>116000</v>
      </c>
      <c r="N19" s="186">
        <f t="shared" si="5"/>
        <v>0</v>
      </c>
      <c r="O19" s="186">
        <f>O20</f>
        <v>0</v>
      </c>
      <c r="P19" s="186">
        <f>P20</f>
        <v>0</v>
      </c>
      <c r="Q19" s="186">
        <f>Q20</f>
        <v>116000</v>
      </c>
    </row>
    <row r="20" spans="1:17" ht="11.25">
      <c r="A20" s="224"/>
      <c r="B20" s="179" t="s">
        <v>275</v>
      </c>
      <c r="C20" s="176"/>
      <c r="D20" s="176" t="s">
        <v>280</v>
      </c>
      <c r="E20" s="175">
        <v>200000</v>
      </c>
      <c r="F20" s="175">
        <v>84000</v>
      </c>
      <c r="G20" s="175">
        <v>116000</v>
      </c>
      <c r="H20" s="177">
        <v>200000</v>
      </c>
      <c r="I20" s="177">
        <v>84000</v>
      </c>
      <c r="J20" s="177">
        <v>0</v>
      </c>
      <c r="K20" s="177">
        <v>0</v>
      </c>
      <c r="L20" s="177">
        <v>84000</v>
      </c>
      <c r="M20" s="177">
        <v>116000</v>
      </c>
      <c r="N20" s="177">
        <v>0</v>
      </c>
      <c r="O20" s="177">
        <v>0</v>
      </c>
      <c r="P20" s="177">
        <v>0</v>
      </c>
      <c r="Q20" s="177">
        <v>116000</v>
      </c>
    </row>
    <row r="21" spans="1:17" ht="11.25">
      <c r="A21" s="224"/>
      <c r="B21" s="179" t="s">
        <v>245</v>
      </c>
      <c r="C21" s="176"/>
      <c r="D21" s="176" t="s">
        <v>269</v>
      </c>
      <c r="E21" s="175"/>
      <c r="F21" s="175"/>
      <c r="G21" s="175"/>
      <c r="H21" s="177"/>
      <c r="I21" s="177"/>
      <c r="J21" s="177"/>
      <c r="K21" s="177"/>
      <c r="L21" s="177"/>
      <c r="M21" s="177"/>
      <c r="N21" s="177"/>
      <c r="O21" s="177"/>
      <c r="P21" s="177"/>
      <c r="Q21" s="177"/>
    </row>
    <row r="22" spans="1:17" ht="11.25">
      <c r="A22" s="224"/>
      <c r="B22" s="179" t="s">
        <v>278</v>
      </c>
      <c r="C22" s="176"/>
      <c r="D22" s="176"/>
      <c r="E22" s="175"/>
      <c r="F22" s="175"/>
      <c r="G22" s="175"/>
      <c r="H22" s="177"/>
      <c r="I22" s="177"/>
      <c r="J22" s="177"/>
      <c r="K22" s="177"/>
      <c r="L22" s="177"/>
      <c r="M22" s="177"/>
      <c r="N22" s="177"/>
      <c r="O22" s="177"/>
      <c r="P22" s="177"/>
      <c r="Q22" s="177"/>
    </row>
    <row r="23" spans="1:17" ht="11.25">
      <c r="A23" s="224"/>
      <c r="B23" s="179" t="s">
        <v>277</v>
      </c>
      <c r="C23" s="176"/>
      <c r="D23" s="176"/>
      <c r="E23" s="175"/>
      <c r="F23" s="175"/>
      <c r="G23" s="175"/>
      <c r="H23" s="177"/>
      <c r="I23" s="177"/>
      <c r="J23" s="177"/>
      <c r="K23" s="177"/>
      <c r="L23" s="177"/>
      <c r="M23" s="177"/>
      <c r="N23" s="177"/>
      <c r="O23" s="177"/>
      <c r="P23" s="177"/>
      <c r="Q23" s="177"/>
    </row>
    <row r="24" spans="1:17" ht="12.75" customHeight="1">
      <c r="A24" s="224" t="s">
        <v>110</v>
      </c>
      <c r="B24" s="179" t="s">
        <v>105</v>
      </c>
      <c r="C24" s="242" t="s">
        <v>282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4"/>
    </row>
    <row r="25" spans="1:17" ht="12" customHeight="1">
      <c r="A25" s="224"/>
      <c r="B25" s="179" t="s">
        <v>106</v>
      </c>
      <c r="C25" s="239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1"/>
    </row>
    <row r="26" spans="1:17" ht="11.25" customHeight="1">
      <c r="A26" s="224"/>
      <c r="B26" s="179" t="s">
        <v>107</v>
      </c>
      <c r="C26" s="239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1"/>
    </row>
    <row r="27" spans="1:17" ht="12.75" customHeight="1">
      <c r="A27" s="224"/>
      <c r="B27" s="179" t="s">
        <v>108</v>
      </c>
      <c r="C27" s="239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1"/>
    </row>
    <row r="28" spans="1:17" ht="18.75" customHeight="1">
      <c r="A28" s="224"/>
      <c r="B28" s="179" t="s">
        <v>109</v>
      </c>
      <c r="C28" s="174"/>
      <c r="D28" s="174" t="s">
        <v>279</v>
      </c>
      <c r="E28" s="186">
        <f>E29</f>
        <v>200000</v>
      </c>
      <c r="F28" s="186">
        <f aca="true" t="shared" si="6" ref="F28:Q28">F29</f>
        <v>84000</v>
      </c>
      <c r="G28" s="186">
        <f t="shared" si="6"/>
        <v>116000</v>
      </c>
      <c r="H28" s="186">
        <f t="shared" si="6"/>
        <v>200000</v>
      </c>
      <c r="I28" s="186">
        <f t="shared" si="6"/>
        <v>84000</v>
      </c>
      <c r="J28" s="186">
        <f t="shared" si="6"/>
        <v>0</v>
      </c>
      <c r="K28" s="186">
        <f t="shared" si="6"/>
        <v>0</v>
      </c>
      <c r="L28" s="186">
        <f t="shared" si="6"/>
        <v>84000</v>
      </c>
      <c r="M28" s="186">
        <f t="shared" si="6"/>
        <v>116000</v>
      </c>
      <c r="N28" s="186">
        <f t="shared" si="6"/>
        <v>0</v>
      </c>
      <c r="O28" s="186">
        <f t="shared" si="6"/>
        <v>0</v>
      </c>
      <c r="P28" s="186">
        <f t="shared" si="6"/>
        <v>0</v>
      </c>
      <c r="Q28" s="186">
        <f t="shared" si="6"/>
        <v>116000</v>
      </c>
    </row>
    <row r="29" spans="1:17" ht="11.25">
      <c r="A29" s="224"/>
      <c r="B29" s="179" t="s">
        <v>275</v>
      </c>
      <c r="C29" s="176"/>
      <c r="D29" s="176" t="s">
        <v>280</v>
      </c>
      <c r="E29" s="175">
        <v>200000</v>
      </c>
      <c r="F29" s="175">
        <v>84000</v>
      </c>
      <c r="G29" s="175">
        <v>116000</v>
      </c>
      <c r="H29" s="177">
        <v>200000</v>
      </c>
      <c r="I29" s="177">
        <v>84000</v>
      </c>
      <c r="J29" s="177">
        <v>0</v>
      </c>
      <c r="K29" s="177">
        <v>0</v>
      </c>
      <c r="L29" s="177">
        <v>84000</v>
      </c>
      <c r="M29" s="177">
        <v>116000</v>
      </c>
      <c r="N29" s="177">
        <v>0</v>
      </c>
      <c r="O29" s="177">
        <v>0</v>
      </c>
      <c r="P29" s="177">
        <v>0</v>
      </c>
      <c r="Q29" s="177">
        <v>116000</v>
      </c>
    </row>
    <row r="30" spans="1:17" ht="11.25">
      <c r="A30" s="224"/>
      <c r="B30" s="179" t="s">
        <v>245</v>
      </c>
      <c r="C30" s="176"/>
      <c r="D30" s="176" t="s">
        <v>269</v>
      </c>
      <c r="E30" s="175"/>
      <c r="F30" s="175"/>
      <c r="G30" s="175"/>
      <c r="H30" s="177"/>
      <c r="I30" s="177"/>
      <c r="J30" s="177"/>
      <c r="K30" s="177"/>
      <c r="L30" s="177"/>
      <c r="M30" s="177"/>
      <c r="N30" s="177"/>
      <c r="O30" s="177"/>
      <c r="P30" s="177"/>
      <c r="Q30" s="177"/>
    </row>
    <row r="31" spans="1:17" ht="11.25">
      <c r="A31" s="224"/>
      <c r="B31" s="179" t="s">
        <v>278</v>
      </c>
      <c r="C31" s="176"/>
      <c r="D31" s="176"/>
      <c r="E31" s="175"/>
      <c r="F31" s="175"/>
      <c r="G31" s="175"/>
      <c r="H31" s="177"/>
      <c r="I31" s="177"/>
      <c r="J31" s="177"/>
      <c r="K31" s="177"/>
      <c r="L31" s="177"/>
      <c r="M31" s="177"/>
      <c r="N31" s="177"/>
      <c r="O31" s="177"/>
      <c r="P31" s="177"/>
      <c r="Q31" s="177"/>
    </row>
    <row r="32" spans="1:17" ht="11.25">
      <c r="A32" s="224"/>
      <c r="B32" s="179" t="s">
        <v>277</v>
      </c>
      <c r="C32" s="176"/>
      <c r="D32" s="176"/>
      <c r="E32" s="175"/>
      <c r="F32" s="175"/>
      <c r="G32" s="175"/>
      <c r="H32" s="177"/>
      <c r="I32" s="177"/>
      <c r="J32" s="177"/>
      <c r="K32" s="177"/>
      <c r="L32" s="177"/>
      <c r="M32" s="177"/>
      <c r="N32" s="177"/>
      <c r="O32" s="177"/>
      <c r="P32" s="177"/>
      <c r="Q32" s="177"/>
    </row>
    <row r="33" spans="1:17" ht="12.75" customHeight="1">
      <c r="A33" s="224" t="s">
        <v>111</v>
      </c>
      <c r="B33" s="179" t="s">
        <v>105</v>
      </c>
      <c r="C33" s="242" t="s">
        <v>283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</row>
    <row r="34" spans="1:17" ht="12" customHeight="1">
      <c r="A34" s="224"/>
      <c r="B34" s="179" t="s">
        <v>106</v>
      </c>
      <c r="C34" s="239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1"/>
    </row>
    <row r="35" spans="1:17" ht="11.25" customHeight="1">
      <c r="A35" s="224"/>
      <c r="B35" s="179" t="s">
        <v>107</v>
      </c>
      <c r="C35" s="239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1"/>
    </row>
    <row r="36" spans="1:17" ht="12.75" customHeight="1">
      <c r="A36" s="224"/>
      <c r="B36" s="179" t="s">
        <v>108</v>
      </c>
      <c r="C36" s="239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1"/>
    </row>
    <row r="37" spans="1:17" ht="18.75" customHeight="1">
      <c r="A37" s="224"/>
      <c r="B37" s="179" t="s">
        <v>109</v>
      </c>
      <c r="C37" s="174"/>
      <c r="D37" s="174" t="s">
        <v>279</v>
      </c>
      <c r="E37" s="186">
        <f>E38</f>
        <v>150000</v>
      </c>
      <c r="F37" s="186">
        <f aca="true" t="shared" si="7" ref="F37:Q37">F38</f>
        <v>58000</v>
      </c>
      <c r="G37" s="186">
        <f t="shared" si="7"/>
        <v>92000</v>
      </c>
      <c r="H37" s="186">
        <f t="shared" si="7"/>
        <v>150000</v>
      </c>
      <c r="I37" s="186">
        <f t="shared" si="7"/>
        <v>58000</v>
      </c>
      <c r="J37" s="186">
        <f t="shared" si="7"/>
        <v>0</v>
      </c>
      <c r="K37" s="186">
        <f t="shared" si="7"/>
        <v>0</v>
      </c>
      <c r="L37" s="186">
        <f t="shared" si="7"/>
        <v>58000</v>
      </c>
      <c r="M37" s="186">
        <f t="shared" si="7"/>
        <v>92000</v>
      </c>
      <c r="N37" s="186">
        <f t="shared" si="7"/>
        <v>0</v>
      </c>
      <c r="O37" s="186">
        <f t="shared" si="7"/>
        <v>0</v>
      </c>
      <c r="P37" s="186">
        <f t="shared" si="7"/>
        <v>0</v>
      </c>
      <c r="Q37" s="186">
        <f t="shared" si="7"/>
        <v>92000</v>
      </c>
    </row>
    <row r="38" spans="1:17" ht="11.25">
      <c r="A38" s="224"/>
      <c r="B38" s="179" t="s">
        <v>275</v>
      </c>
      <c r="C38" s="176"/>
      <c r="D38" s="176" t="s">
        <v>280</v>
      </c>
      <c r="E38" s="175">
        <v>150000</v>
      </c>
      <c r="F38" s="175">
        <v>58000</v>
      </c>
      <c r="G38" s="175">
        <v>92000</v>
      </c>
      <c r="H38" s="177">
        <v>150000</v>
      </c>
      <c r="I38" s="177">
        <v>58000</v>
      </c>
      <c r="J38" s="177">
        <v>0</v>
      </c>
      <c r="K38" s="177">
        <v>0</v>
      </c>
      <c r="L38" s="177">
        <v>58000</v>
      </c>
      <c r="M38" s="177">
        <v>92000</v>
      </c>
      <c r="N38" s="177">
        <v>0</v>
      </c>
      <c r="O38" s="177">
        <v>0</v>
      </c>
      <c r="P38" s="177">
        <v>0</v>
      </c>
      <c r="Q38" s="177">
        <v>92000</v>
      </c>
    </row>
    <row r="39" spans="1:17" ht="11.25">
      <c r="A39" s="224"/>
      <c r="B39" s="179" t="s">
        <v>245</v>
      </c>
      <c r="C39" s="176"/>
      <c r="D39" s="176" t="s">
        <v>269</v>
      </c>
      <c r="E39" s="175"/>
      <c r="F39" s="175"/>
      <c r="G39" s="175"/>
      <c r="H39" s="177"/>
      <c r="I39" s="177"/>
      <c r="J39" s="177"/>
      <c r="K39" s="177"/>
      <c r="L39" s="177"/>
      <c r="M39" s="177"/>
      <c r="N39" s="177"/>
      <c r="O39" s="177"/>
      <c r="P39" s="177"/>
      <c r="Q39" s="177"/>
    </row>
    <row r="40" spans="1:17" ht="11.25">
      <c r="A40" s="224"/>
      <c r="B40" s="179" t="s">
        <v>278</v>
      </c>
      <c r="C40" s="176"/>
      <c r="D40" s="176"/>
      <c r="E40" s="175"/>
      <c r="F40" s="175"/>
      <c r="G40" s="175"/>
      <c r="H40" s="177"/>
      <c r="I40" s="177"/>
      <c r="J40" s="177"/>
      <c r="K40" s="177"/>
      <c r="L40" s="177"/>
      <c r="M40" s="177"/>
      <c r="N40" s="177"/>
      <c r="O40" s="177"/>
      <c r="P40" s="177"/>
      <c r="Q40" s="177"/>
    </row>
    <row r="41" spans="1:17" ht="11.25">
      <c r="A41" s="224"/>
      <c r="B41" s="179" t="s">
        <v>277</v>
      </c>
      <c r="C41" s="176"/>
      <c r="D41" s="176"/>
      <c r="E41" s="175"/>
      <c r="F41" s="175"/>
      <c r="G41" s="175"/>
      <c r="H41" s="177"/>
      <c r="I41" s="177"/>
      <c r="J41" s="177"/>
      <c r="K41" s="177"/>
      <c r="L41" s="177"/>
      <c r="M41" s="177"/>
      <c r="N41" s="177"/>
      <c r="O41" s="177"/>
      <c r="P41" s="177"/>
      <c r="Q41" s="177"/>
    </row>
    <row r="42" spans="1:17" ht="12.75" customHeight="1">
      <c r="A42" s="224" t="s">
        <v>261</v>
      </c>
      <c r="B42" s="179" t="s">
        <v>105</v>
      </c>
      <c r="C42" s="242" t="s">
        <v>284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4"/>
    </row>
    <row r="43" spans="1:17" ht="12" customHeight="1">
      <c r="A43" s="224"/>
      <c r="B43" s="179" t="s">
        <v>106</v>
      </c>
      <c r="C43" s="239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1"/>
    </row>
    <row r="44" spans="1:17" ht="11.25" customHeight="1">
      <c r="A44" s="224"/>
      <c r="B44" s="179" t="s">
        <v>107</v>
      </c>
      <c r="C44" s="239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1"/>
    </row>
    <row r="45" spans="1:17" ht="12.75" customHeight="1">
      <c r="A45" s="224"/>
      <c r="B45" s="179" t="s">
        <v>108</v>
      </c>
      <c r="C45" s="239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1"/>
    </row>
    <row r="46" spans="1:17" ht="18.75" customHeight="1">
      <c r="A46" s="224"/>
      <c r="B46" s="179" t="s">
        <v>109</v>
      </c>
      <c r="C46" s="174"/>
      <c r="D46" s="174" t="s">
        <v>279</v>
      </c>
      <c r="E46" s="186">
        <f>E47</f>
        <v>150000</v>
      </c>
      <c r="F46" s="186">
        <f aca="true" t="shared" si="8" ref="F46:Q46">F47</f>
        <v>58000</v>
      </c>
      <c r="G46" s="186">
        <f t="shared" si="8"/>
        <v>92000</v>
      </c>
      <c r="H46" s="186">
        <f t="shared" si="8"/>
        <v>150000</v>
      </c>
      <c r="I46" s="186">
        <f t="shared" si="8"/>
        <v>58000</v>
      </c>
      <c r="J46" s="186">
        <f t="shared" si="8"/>
        <v>0</v>
      </c>
      <c r="K46" s="186">
        <f t="shared" si="8"/>
        <v>0</v>
      </c>
      <c r="L46" s="186">
        <f t="shared" si="8"/>
        <v>58000</v>
      </c>
      <c r="M46" s="186">
        <f t="shared" si="8"/>
        <v>92000</v>
      </c>
      <c r="N46" s="186">
        <f t="shared" si="8"/>
        <v>0</v>
      </c>
      <c r="O46" s="186">
        <f t="shared" si="8"/>
        <v>0</v>
      </c>
      <c r="P46" s="186">
        <f t="shared" si="8"/>
        <v>0</v>
      </c>
      <c r="Q46" s="186">
        <f t="shared" si="8"/>
        <v>92000</v>
      </c>
    </row>
    <row r="47" spans="1:17" ht="11.25">
      <c r="A47" s="224"/>
      <c r="B47" s="179" t="s">
        <v>275</v>
      </c>
      <c r="C47" s="176"/>
      <c r="D47" s="176" t="s">
        <v>280</v>
      </c>
      <c r="E47" s="175">
        <v>150000</v>
      </c>
      <c r="F47" s="175">
        <v>58000</v>
      </c>
      <c r="G47" s="175">
        <v>92000</v>
      </c>
      <c r="H47" s="177">
        <v>150000</v>
      </c>
      <c r="I47" s="177">
        <v>58000</v>
      </c>
      <c r="J47" s="177">
        <v>0</v>
      </c>
      <c r="K47" s="177">
        <v>0</v>
      </c>
      <c r="L47" s="177">
        <v>58000</v>
      </c>
      <c r="M47" s="177">
        <v>92000</v>
      </c>
      <c r="N47" s="177">
        <v>0</v>
      </c>
      <c r="O47" s="177">
        <v>0</v>
      </c>
      <c r="P47" s="177">
        <v>0</v>
      </c>
      <c r="Q47" s="177">
        <v>92000</v>
      </c>
    </row>
    <row r="48" spans="1:17" ht="11.25">
      <c r="A48" s="224"/>
      <c r="B48" s="179" t="s">
        <v>245</v>
      </c>
      <c r="C48" s="176"/>
      <c r="D48" s="176" t="s">
        <v>269</v>
      </c>
      <c r="E48" s="175"/>
      <c r="F48" s="175"/>
      <c r="G48" s="175"/>
      <c r="H48" s="177"/>
      <c r="I48" s="177"/>
      <c r="J48" s="177"/>
      <c r="K48" s="177"/>
      <c r="L48" s="177"/>
      <c r="M48" s="177"/>
      <c r="N48" s="177"/>
      <c r="O48" s="177"/>
      <c r="P48" s="177"/>
      <c r="Q48" s="177"/>
    </row>
    <row r="49" spans="1:17" ht="11.25">
      <c r="A49" s="224"/>
      <c r="B49" s="179" t="s">
        <v>278</v>
      </c>
      <c r="C49" s="176"/>
      <c r="D49" s="176"/>
      <c r="E49" s="175"/>
      <c r="F49" s="175"/>
      <c r="G49" s="175"/>
      <c r="H49" s="177"/>
      <c r="I49" s="177"/>
      <c r="J49" s="177"/>
      <c r="K49" s="177"/>
      <c r="L49" s="177"/>
      <c r="M49" s="177"/>
      <c r="N49" s="177"/>
      <c r="O49" s="177"/>
      <c r="P49" s="177"/>
      <c r="Q49" s="177"/>
    </row>
    <row r="50" spans="1:17" ht="11.25">
      <c r="A50" s="224"/>
      <c r="B50" s="179" t="s">
        <v>277</v>
      </c>
      <c r="C50" s="176"/>
      <c r="D50" s="176"/>
      <c r="E50" s="175"/>
      <c r="F50" s="175"/>
      <c r="G50" s="175"/>
      <c r="H50" s="177"/>
      <c r="I50" s="177"/>
      <c r="J50" s="177"/>
      <c r="K50" s="177"/>
      <c r="L50" s="177"/>
      <c r="M50" s="177"/>
      <c r="N50" s="177"/>
      <c r="O50" s="177"/>
      <c r="P50" s="177"/>
      <c r="Q50" s="177"/>
    </row>
    <row r="51" spans="1:17" ht="12.75" customHeight="1">
      <c r="A51" s="224" t="s">
        <v>262</v>
      </c>
      <c r="B51" s="179" t="s">
        <v>105</v>
      </c>
      <c r="C51" s="242" t="s">
        <v>285</v>
      </c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4"/>
    </row>
    <row r="52" spans="1:17" ht="12" customHeight="1">
      <c r="A52" s="224"/>
      <c r="B52" s="179" t="s">
        <v>106</v>
      </c>
      <c r="C52" s="239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1"/>
    </row>
    <row r="53" spans="1:17" ht="11.25" customHeight="1">
      <c r="A53" s="224"/>
      <c r="B53" s="179" t="s">
        <v>107</v>
      </c>
      <c r="C53" s="239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1"/>
    </row>
    <row r="54" spans="1:17" ht="12.75" customHeight="1">
      <c r="A54" s="224"/>
      <c r="B54" s="179" t="s">
        <v>108</v>
      </c>
      <c r="C54" s="239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1"/>
    </row>
    <row r="55" spans="1:17" ht="18.75" customHeight="1">
      <c r="A55" s="224"/>
      <c r="B55" s="179" t="s">
        <v>109</v>
      </c>
      <c r="C55" s="61"/>
      <c r="D55" s="61" t="s">
        <v>279</v>
      </c>
      <c r="E55" s="186">
        <f>E56+E57+E58+E59</f>
        <v>800000</v>
      </c>
      <c r="F55" s="186">
        <f aca="true" t="shared" si="9" ref="F55:Q55">F56+F57+F58+F59</f>
        <v>308200</v>
      </c>
      <c r="G55" s="186">
        <f t="shared" si="9"/>
        <v>491800</v>
      </c>
      <c r="H55" s="186">
        <f t="shared" si="9"/>
        <v>800000</v>
      </c>
      <c r="I55" s="186">
        <f t="shared" si="9"/>
        <v>308200</v>
      </c>
      <c r="J55" s="186">
        <f t="shared" si="9"/>
        <v>0</v>
      </c>
      <c r="K55" s="186">
        <f t="shared" si="9"/>
        <v>0</v>
      </c>
      <c r="L55" s="186">
        <f t="shared" si="9"/>
        <v>308200</v>
      </c>
      <c r="M55" s="186">
        <f t="shared" si="9"/>
        <v>491800</v>
      </c>
      <c r="N55" s="186">
        <f t="shared" si="9"/>
        <v>0</v>
      </c>
      <c r="O55" s="186">
        <f t="shared" si="9"/>
        <v>0</v>
      </c>
      <c r="P55" s="186">
        <f t="shared" si="9"/>
        <v>0</v>
      </c>
      <c r="Q55" s="186">
        <f t="shared" si="9"/>
        <v>491800</v>
      </c>
    </row>
    <row r="56" spans="1:17" ht="11.25">
      <c r="A56" s="224"/>
      <c r="B56" s="179" t="s">
        <v>275</v>
      </c>
      <c r="C56" s="176"/>
      <c r="D56" s="176" t="s">
        <v>280</v>
      </c>
      <c r="E56" s="175"/>
      <c r="F56" s="175"/>
      <c r="G56" s="175"/>
      <c r="H56" s="177"/>
      <c r="I56" s="177"/>
      <c r="J56" s="177"/>
      <c r="K56" s="177"/>
      <c r="L56" s="177"/>
      <c r="M56" s="177"/>
      <c r="N56" s="177"/>
      <c r="O56" s="177"/>
      <c r="P56" s="177"/>
      <c r="Q56" s="177"/>
    </row>
    <row r="57" spans="1:17" ht="11.25">
      <c r="A57" s="224"/>
      <c r="B57" s="179" t="s">
        <v>245</v>
      </c>
      <c r="C57" s="176"/>
      <c r="D57" s="176" t="s">
        <v>269</v>
      </c>
      <c r="E57" s="175"/>
      <c r="F57" s="175"/>
      <c r="G57" s="175"/>
      <c r="H57" s="177"/>
      <c r="I57" s="177"/>
      <c r="J57" s="177"/>
      <c r="K57" s="177"/>
      <c r="L57" s="177"/>
      <c r="M57" s="177"/>
      <c r="N57" s="177"/>
      <c r="O57" s="177"/>
      <c r="P57" s="177"/>
      <c r="Q57" s="177"/>
    </row>
    <row r="58" spans="1:17" ht="11.25">
      <c r="A58" s="224"/>
      <c r="B58" s="179" t="s">
        <v>278</v>
      </c>
      <c r="C58" s="176"/>
      <c r="D58" s="176"/>
      <c r="E58" s="175">
        <v>400000</v>
      </c>
      <c r="F58" s="175">
        <v>154100</v>
      </c>
      <c r="G58" s="175">
        <v>245900</v>
      </c>
      <c r="H58" s="177">
        <v>400000</v>
      </c>
      <c r="I58" s="177">
        <v>154100</v>
      </c>
      <c r="J58" s="177">
        <v>0</v>
      </c>
      <c r="K58" s="177">
        <v>0</v>
      </c>
      <c r="L58" s="177">
        <v>154100</v>
      </c>
      <c r="M58" s="177">
        <v>245900</v>
      </c>
      <c r="N58" s="177">
        <v>0</v>
      </c>
      <c r="O58" s="177">
        <v>0</v>
      </c>
      <c r="P58" s="177">
        <v>0</v>
      </c>
      <c r="Q58" s="177">
        <v>245900</v>
      </c>
    </row>
    <row r="59" spans="1:17" ht="11.25">
      <c r="A59" s="224"/>
      <c r="B59" s="179" t="s">
        <v>277</v>
      </c>
      <c r="C59" s="176"/>
      <c r="D59" s="176"/>
      <c r="E59" s="175">
        <v>400000</v>
      </c>
      <c r="F59" s="175">
        <v>154100</v>
      </c>
      <c r="G59" s="175">
        <v>245900</v>
      </c>
      <c r="H59" s="177">
        <v>400000</v>
      </c>
      <c r="I59" s="177">
        <v>154100</v>
      </c>
      <c r="J59" s="177">
        <v>0</v>
      </c>
      <c r="K59" s="177">
        <v>0</v>
      </c>
      <c r="L59" s="177">
        <v>154100</v>
      </c>
      <c r="M59" s="177">
        <v>245900</v>
      </c>
      <c r="N59" s="177">
        <v>0</v>
      </c>
      <c r="O59" s="177">
        <v>0</v>
      </c>
      <c r="P59" s="177">
        <v>0</v>
      </c>
      <c r="Q59" s="177">
        <v>245900</v>
      </c>
    </row>
    <row r="60" spans="1:17" ht="11.25">
      <c r="A60" s="224" t="s">
        <v>263</v>
      </c>
      <c r="B60" s="179" t="s">
        <v>105</v>
      </c>
      <c r="C60" s="230" t="s">
        <v>316</v>
      </c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2"/>
    </row>
    <row r="61" spans="1:17" ht="11.25">
      <c r="A61" s="224"/>
      <c r="B61" s="179" t="s">
        <v>106</v>
      </c>
      <c r="C61" s="233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5"/>
    </row>
    <row r="62" spans="1:17" ht="11.25">
      <c r="A62" s="224"/>
      <c r="B62" s="179" t="s">
        <v>107</v>
      </c>
      <c r="C62" s="233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5"/>
    </row>
    <row r="63" spans="1:17" ht="28.5" customHeight="1">
      <c r="A63" s="224"/>
      <c r="B63" s="179" t="s">
        <v>108</v>
      </c>
      <c r="C63" s="236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8"/>
    </row>
    <row r="64" spans="1:17" ht="11.25">
      <c r="A64" s="224"/>
      <c r="B64" s="179" t="s">
        <v>109</v>
      </c>
      <c r="C64" s="176"/>
      <c r="D64" s="185" t="s">
        <v>317</v>
      </c>
      <c r="E64" s="175">
        <f>E65+E66+E67+E68</f>
        <v>30465</v>
      </c>
      <c r="F64" s="175">
        <f aca="true" t="shared" si="10" ref="F64:Q64">F65+F66+F67+F68</f>
        <v>30465</v>
      </c>
      <c r="G64" s="175">
        <f t="shared" si="10"/>
        <v>0</v>
      </c>
      <c r="H64" s="175">
        <f t="shared" si="10"/>
        <v>30465</v>
      </c>
      <c r="I64" s="175">
        <f t="shared" si="10"/>
        <v>30465</v>
      </c>
      <c r="J64" s="175">
        <f t="shared" si="10"/>
        <v>0</v>
      </c>
      <c r="K64" s="175">
        <f t="shared" si="10"/>
        <v>0</v>
      </c>
      <c r="L64" s="175">
        <f t="shared" si="10"/>
        <v>30465</v>
      </c>
      <c r="M64" s="175">
        <f t="shared" si="10"/>
        <v>0</v>
      </c>
      <c r="N64" s="175">
        <f t="shared" si="10"/>
        <v>0</v>
      </c>
      <c r="O64" s="175">
        <f t="shared" si="10"/>
        <v>0</v>
      </c>
      <c r="P64" s="175">
        <f t="shared" si="10"/>
        <v>0</v>
      </c>
      <c r="Q64" s="175">
        <f t="shared" si="10"/>
        <v>0</v>
      </c>
    </row>
    <row r="65" spans="1:17" ht="11.25">
      <c r="A65" s="224"/>
      <c r="B65" s="179" t="s">
        <v>275</v>
      </c>
      <c r="C65" s="176"/>
      <c r="D65" s="185" t="s">
        <v>318</v>
      </c>
      <c r="E65" s="175">
        <v>27630</v>
      </c>
      <c r="F65" s="175">
        <v>27630</v>
      </c>
      <c r="G65" s="175">
        <v>0</v>
      </c>
      <c r="H65" s="175">
        <v>27630</v>
      </c>
      <c r="I65" s="175">
        <v>27630</v>
      </c>
      <c r="J65" s="177">
        <v>0</v>
      </c>
      <c r="K65" s="177">
        <v>0</v>
      </c>
      <c r="L65" s="177">
        <v>27630</v>
      </c>
      <c r="M65" s="175">
        <v>0</v>
      </c>
      <c r="N65" s="177">
        <v>0</v>
      </c>
      <c r="O65" s="177">
        <v>0</v>
      </c>
      <c r="P65" s="177">
        <v>0</v>
      </c>
      <c r="Q65" s="177">
        <v>0</v>
      </c>
    </row>
    <row r="66" spans="1:17" ht="11.25">
      <c r="A66" s="224"/>
      <c r="B66" s="179" t="s">
        <v>245</v>
      </c>
      <c r="C66" s="176"/>
      <c r="D66" s="185" t="s">
        <v>319</v>
      </c>
      <c r="E66" s="175">
        <v>2835</v>
      </c>
      <c r="F66" s="175">
        <v>2835</v>
      </c>
      <c r="G66" s="175">
        <v>0</v>
      </c>
      <c r="H66" s="177">
        <v>2835</v>
      </c>
      <c r="I66" s="177">
        <v>2835</v>
      </c>
      <c r="J66" s="177">
        <v>0</v>
      </c>
      <c r="K66" s="177">
        <v>0</v>
      </c>
      <c r="L66" s="177">
        <v>2835</v>
      </c>
      <c r="M66" s="177">
        <v>0</v>
      </c>
      <c r="N66" s="177">
        <v>0</v>
      </c>
      <c r="O66" s="177">
        <v>0</v>
      </c>
      <c r="P66" s="177">
        <v>0</v>
      </c>
      <c r="Q66" s="177">
        <v>0</v>
      </c>
    </row>
    <row r="67" spans="1:17" ht="11.25">
      <c r="A67" s="224"/>
      <c r="B67" s="179" t="s">
        <v>278</v>
      </c>
      <c r="C67" s="176"/>
      <c r="D67" s="176"/>
      <c r="E67" s="175"/>
      <c r="F67" s="175"/>
      <c r="G67" s="175"/>
      <c r="H67" s="177"/>
      <c r="I67" s="177"/>
      <c r="J67" s="177"/>
      <c r="K67" s="177"/>
      <c r="L67" s="177"/>
      <c r="M67" s="177"/>
      <c r="N67" s="177"/>
      <c r="O67" s="177"/>
      <c r="P67" s="177"/>
      <c r="Q67" s="177"/>
    </row>
    <row r="68" spans="1:17" ht="11.25">
      <c r="A68" s="224"/>
      <c r="B68" s="179" t="s">
        <v>277</v>
      </c>
      <c r="C68" s="176"/>
      <c r="D68" s="176"/>
      <c r="E68" s="175"/>
      <c r="F68" s="175"/>
      <c r="G68" s="175"/>
      <c r="H68" s="177"/>
      <c r="I68" s="177"/>
      <c r="J68" s="177"/>
      <c r="K68" s="177"/>
      <c r="L68" s="177"/>
      <c r="M68" s="177"/>
      <c r="N68" s="177"/>
      <c r="O68" s="177"/>
      <c r="P68" s="177"/>
      <c r="Q68" s="177"/>
    </row>
    <row r="69" spans="1:17" ht="12.75" customHeight="1">
      <c r="A69" s="224" t="s">
        <v>268</v>
      </c>
      <c r="B69" s="179" t="s">
        <v>105</v>
      </c>
      <c r="C69" s="230" t="s">
        <v>272</v>
      </c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2"/>
    </row>
    <row r="70" spans="1:17" ht="12" customHeight="1">
      <c r="A70" s="224"/>
      <c r="B70" s="179" t="s">
        <v>106</v>
      </c>
      <c r="C70" s="233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5"/>
    </row>
    <row r="71" spans="1:17" ht="11.25" customHeight="1">
      <c r="A71" s="224"/>
      <c r="B71" s="179" t="s">
        <v>107</v>
      </c>
      <c r="C71" s="233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5"/>
    </row>
    <row r="72" spans="1:17" ht="12.75" customHeight="1">
      <c r="A72" s="224"/>
      <c r="B72" s="179" t="s">
        <v>108</v>
      </c>
      <c r="C72" s="236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8"/>
    </row>
    <row r="73" spans="1:17" ht="18.75" customHeight="1">
      <c r="A73" s="224"/>
      <c r="B73" s="179" t="s">
        <v>109</v>
      </c>
      <c r="C73" s="174"/>
      <c r="D73" s="174" t="s">
        <v>273</v>
      </c>
      <c r="E73" s="186">
        <f>E74</f>
        <v>959368</v>
      </c>
      <c r="F73" s="186">
        <f aca="true" t="shared" si="11" ref="F73:Q73">F74</f>
        <v>0</v>
      </c>
      <c r="G73" s="186">
        <f t="shared" si="11"/>
        <v>959368</v>
      </c>
      <c r="H73" s="186">
        <f t="shared" si="11"/>
        <v>959368</v>
      </c>
      <c r="I73" s="186">
        <f t="shared" si="11"/>
        <v>0</v>
      </c>
      <c r="J73" s="186">
        <f t="shared" si="11"/>
        <v>0</v>
      </c>
      <c r="K73" s="186">
        <f t="shared" si="11"/>
        <v>0</v>
      </c>
      <c r="L73" s="186">
        <f t="shared" si="11"/>
        <v>0</v>
      </c>
      <c r="M73" s="186">
        <f t="shared" si="11"/>
        <v>959368</v>
      </c>
      <c r="N73" s="186">
        <f t="shared" si="11"/>
        <v>0</v>
      </c>
      <c r="O73" s="186">
        <f t="shared" si="11"/>
        <v>0</v>
      </c>
      <c r="P73" s="186">
        <f t="shared" si="11"/>
        <v>0</v>
      </c>
      <c r="Q73" s="186">
        <f t="shared" si="11"/>
        <v>959368</v>
      </c>
    </row>
    <row r="74" spans="1:17" ht="11.25">
      <c r="A74" s="224"/>
      <c r="B74" s="179" t="s">
        <v>275</v>
      </c>
      <c r="C74" s="176"/>
      <c r="D74" s="176" t="s">
        <v>274</v>
      </c>
      <c r="E74" s="175">
        <v>959368</v>
      </c>
      <c r="F74" s="175">
        <v>0</v>
      </c>
      <c r="G74" s="175">
        <v>959368</v>
      </c>
      <c r="H74" s="177">
        <v>959368</v>
      </c>
      <c r="I74" s="177">
        <v>0</v>
      </c>
      <c r="J74" s="177">
        <v>0</v>
      </c>
      <c r="K74" s="177">
        <v>0</v>
      </c>
      <c r="L74" s="177">
        <v>0</v>
      </c>
      <c r="M74" s="177">
        <v>959368</v>
      </c>
      <c r="N74" s="177">
        <v>0</v>
      </c>
      <c r="O74" s="177">
        <v>0</v>
      </c>
      <c r="P74" s="177">
        <v>0</v>
      </c>
      <c r="Q74" s="177">
        <v>959368</v>
      </c>
    </row>
    <row r="75" spans="1:17" ht="11.25">
      <c r="A75" s="224"/>
      <c r="B75" s="179" t="s">
        <v>245</v>
      </c>
      <c r="C75" s="176"/>
      <c r="D75" s="176" t="s">
        <v>269</v>
      </c>
      <c r="E75" s="175"/>
      <c r="F75" s="175"/>
      <c r="G75" s="175"/>
      <c r="H75" s="177"/>
      <c r="I75" s="177"/>
      <c r="J75" s="177"/>
      <c r="K75" s="177"/>
      <c r="L75" s="177"/>
      <c r="M75" s="177"/>
      <c r="N75" s="177"/>
      <c r="O75" s="177"/>
      <c r="P75" s="177"/>
      <c r="Q75" s="177"/>
    </row>
    <row r="76" spans="1:17" ht="11.25">
      <c r="A76" s="224"/>
      <c r="B76" s="179" t="s">
        <v>278</v>
      </c>
      <c r="C76" s="176"/>
      <c r="D76" s="176"/>
      <c r="E76" s="175"/>
      <c r="F76" s="175"/>
      <c r="G76" s="175"/>
      <c r="H76" s="177"/>
      <c r="I76" s="177"/>
      <c r="J76" s="177"/>
      <c r="K76" s="177"/>
      <c r="L76" s="177"/>
      <c r="M76" s="177"/>
      <c r="N76" s="177"/>
      <c r="O76" s="177"/>
      <c r="P76" s="177"/>
      <c r="Q76" s="177"/>
    </row>
    <row r="77" spans="1:17" ht="10.5" customHeight="1">
      <c r="A77" s="224"/>
      <c r="B77" s="179" t="s">
        <v>277</v>
      </c>
      <c r="C77" s="176"/>
      <c r="D77" s="176"/>
      <c r="E77" s="175"/>
      <c r="F77" s="175"/>
      <c r="G77" s="175"/>
      <c r="H77" s="177"/>
      <c r="I77" s="177"/>
      <c r="J77" s="177"/>
      <c r="K77" s="177"/>
      <c r="L77" s="177"/>
      <c r="M77" s="177"/>
      <c r="N77" s="177"/>
      <c r="O77" s="177"/>
      <c r="P77" s="177"/>
      <c r="Q77" s="177"/>
    </row>
    <row r="78" spans="1:17" ht="11.25">
      <c r="A78" s="224" t="s">
        <v>309</v>
      </c>
      <c r="B78" s="179" t="s">
        <v>105</v>
      </c>
      <c r="C78" s="230" t="s">
        <v>320</v>
      </c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2"/>
    </row>
    <row r="79" spans="1:17" ht="11.25">
      <c r="A79" s="224"/>
      <c r="B79" s="179" t="s">
        <v>106</v>
      </c>
      <c r="C79" s="233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5"/>
    </row>
    <row r="80" spans="1:17" ht="11.25">
      <c r="A80" s="224"/>
      <c r="B80" s="179" t="s">
        <v>107</v>
      </c>
      <c r="C80" s="233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5"/>
    </row>
    <row r="81" spans="1:17" ht="33" customHeight="1">
      <c r="A81" s="224"/>
      <c r="B81" s="179" t="s">
        <v>108</v>
      </c>
      <c r="C81" s="236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8"/>
    </row>
    <row r="82" spans="1:17" ht="11.25">
      <c r="A82" s="224"/>
      <c r="B82" s="179" t="s">
        <v>109</v>
      </c>
      <c r="C82" s="176"/>
      <c r="D82" s="185" t="s">
        <v>322</v>
      </c>
      <c r="E82" s="175">
        <f>E83+E84+E85+E86</f>
        <v>28095</v>
      </c>
      <c r="F82" s="175">
        <f aca="true" t="shared" si="12" ref="F82:Q82">F83+F84+F85+F86</f>
        <v>28095</v>
      </c>
      <c r="G82" s="175">
        <f t="shared" si="12"/>
        <v>0</v>
      </c>
      <c r="H82" s="175">
        <f t="shared" si="12"/>
        <v>28095</v>
      </c>
      <c r="I82" s="175">
        <f t="shared" si="12"/>
        <v>28095</v>
      </c>
      <c r="J82" s="175">
        <f t="shared" si="12"/>
        <v>0</v>
      </c>
      <c r="K82" s="175">
        <f t="shared" si="12"/>
        <v>0</v>
      </c>
      <c r="L82" s="175">
        <f t="shared" si="12"/>
        <v>28095</v>
      </c>
      <c r="M82" s="175">
        <f t="shared" si="12"/>
        <v>0</v>
      </c>
      <c r="N82" s="175">
        <f t="shared" si="12"/>
        <v>0</v>
      </c>
      <c r="O82" s="175">
        <f t="shared" si="12"/>
        <v>0</v>
      </c>
      <c r="P82" s="175">
        <f t="shared" si="12"/>
        <v>0</v>
      </c>
      <c r="Q82" s="175">
        <f t="shared" si="12"/>
        <v>0</v>
      </c>
    </row>
    <row r="83" spans="1:17" ht="11.25">
      <c r="A83" s="224"/>
      <c r="B83" s="179" t="s">
        <v>275</v>
      </c>
      <c r="C83" s="176"/>
      <c r="D83" s="185" t="s">
        <v>321</v>
      </c>
      <c r="E83" s="175">
        <v>13545</v>
      </c>
      <c r="F83" s="175">
        <v>13545</v>
      </c>
      <c r="G83" s="175">
        <v>0</v>
      </c>
      <c r="H83" s="177">
        <v>13545</v>
      </c>
      <c r="I83" s="177">
        <v>13545</v>
      </c>
      <c r="J83" s="177">
        <v>0</v>
      </c>
      <c r="K83" s="177">
        <v>0</v>
      </c>
      <c r="L83" s="177">
        <v>13545</v>
      </c>
      <c r="M83" s="177">
        <v>0</v>
      </c>
      <c r="N83" s="177">
        <v>0</v>
      </c>
      <c r="O83" s="177">
        <v>0</v>
      </c>
      <c r="P83" s="177">
        <v>0</v>
      </c>
      <c r="Q83" s="177">
        <v>0</v>
      </c>
    </row>
    <row r="84" spans="1:17" ht="11.25">
      <c r="A84" s="224"/>
      <c r="B84" s="179" t="s">
        <v>245</v>
      </c>
      <c r="C84" s="176"/>
      <c r="D84" s="185" t="s">
        <v>319</v>
      </c>
      <c r="E84" s="175">
        <v>8730</v>
      </c>
      <c r="F84" s="175">
        <v>8730</v>
      </c>
      <c r="G84" s="175">
        <v>0</v>
      </c>
      <c r="H84" s="177">
        <v>8730</v>
      </c>
      <c r="I84" s="177">
        <v>8730</v>
      </c>
      <c r="J84" s="177">
        <v>0</v>
      </c>
      <c r="K84" s="177">
        <v>0</v>
      </c>
      <c r="L84" s="177">
        <v>8730</v>
      </c>
      <c r="M84" s="177">
        <v>0</v>
      </c>
      <c r="N84" s="177">
        <v>0</v>
      </c>
      <c r="O84" s="177">
        <v>0</v>
      </c>
      <c r="P84" s="177">
        <v>0</v>
      </c>
      <c r="Q84" s="177">
        <v>0</v>
      </c>
    </row>
    <row r="85" spans="1:17" ht="11.25">
      <c r="A85" s="224"/>
      <c r="B85" s="179" t="s">
        <v>278</v>
      </c>
      <c r="C85" s="176"/>
      <c r="D85" s="176"/>
      <c r="E85" s="175">
        <v>5820</v>
      </c>
      <c r="F85" s="175">
        <v>5820</v>
      </c>
      <c r="G85" s="175">
        <v>0</v>
      </c>
      <c r="H85" s="177">
        <v>5820</v>
      </c>
      <c r="I85" s="177">
        <v>5820</v>
      </c>
      <c r="J85" s="177">
        <v>0</v>
      </c>
      <c r="K85" s="177">
        <v>0</v>
      </c>
      <c r="L85" s="177">
        <v>5820</v>
      </c>
      <c r="M85" s="177">
        <v>0</v>
      </c>
      <c r="N85" s="177">
        <v>0</v>
      </c>
      <c r="O85" s="177">
        <v>0</v>
      </c>
      <c r="P85" s="177">
        <v>0</v>
      </c>
      <c r="Q85" s="177">
        <v>0</v>
      </c>
    </row>
    <row r="86" spans="1:17" ht="11.25">
      <c r="A86" s="224"/>
      <c r="B86" s="179" t="s">
        <v>277</v>
      </c>
      <c r="C86" s="176"/>
      <c r="D86" s="176"/>
      <c r="E86" s="175"/>
      <c r="F86" s="175"/>
      <c r="G86" s="175"/>
      <c r="H86" s="177"/>
      <c r="I86" s="177"/>
      <c r="J86" s="177"/>
      <c r="K86" s="177"/>
      <c r="L86" s="177"/>
      <c r="M86" s="177"/>
      <c r="N86" s="177"/>
      <c r="O86" s="177"/>
      <c r="P86" s="177"/>
      <c r="Q86" s="177"/>
    </row>
    <row r="87" spans="1:17" ht="13.5" customHeight="1">
      <c r="A87" s="224" t="s">
        <v>310</v>
      </c>
      <c r="B87" s="179" t="s">
        <v>105</v>
      </c>
      <c r="C87" s="239" t="s">
        <v>286</v>
      </c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1"/>
    </row>
    <row r="88" spans="1:17" ht="12.75" customHeight="1">
      <c r="A88" s="224"/>
      <c r="B88" s="179" t="s">
        <v>106</v>
      </c>
      <c r="C88" s="239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1"/>
    </row>
    <row r="89" spans="1:17" ht="11.25" customHeight="1">
      <c r="A89" s="224"/>
      <c r="B89" s="179" t="s">
        <v>107</v>
      </c>
      <c r="C89" s="239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1"/>
    </row>
    <row r="90" spans="1:17" ht="11.25" customHeight="1">
      <c r="A90" s="224"/>
      <c r="B90" s="179" t="s">
        <v>108</v>
      </c>
      <c r="C90" s="239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1"/>
    </row>
    <row r="91" spans="1:17" ht="11.25">
      <c r="A91" s="224"/>
      <c r="B91" s="179" t="s">
        <v>109</v>
      </c>
      <c r="C91" s="174"/>
      <c r="D91" s="177" t="s">
        <v>264</v>
      </c>
      <c r="E91" s="186">
        <f>E92+E93+E94+E95</f>
        <v>1100000</v>
      </c>
      <c r="F91" s="186">
        <f aca="true" t="shared" si="13" ref="F91:Q91">F92+F93+F94+F95</f>
        <v>600000</v>
      </c>
      <c r="G91" s="186">
        <f t="shared" si="13"/>
        <v>500000</v>
      </c>
      <c r="H91" s="186">
        <f t="shared" si="13"/>
        <v>1100000</v>
      </c>
      <c r="I91" s="186">
        <f t="shared" si="13"/>
        <v>600000</v>
      </c>
      <c r="J91" s="186">
        <f t="shared" si="13"/>
        <v>0</v>
      </c>
      <c r="K91" s="186">
        <f t="shared" si="13"/>
        <v>0</v>
      </c>
      <c r="L91" s="186">
        <f t="shared" si="13"/>
        <v>600000</v>
      </c>
      <c r="M91" s="186">
        <f t="shared" si="13"/>
        <v>500000</v>
      </c>
      <c r="N91" s="186">
        <f t="shared" si="13"/>
        <v>0</v>
      </c>
      <c r="O91" s="186">
        <f t="shared" si="13"/>
        <v>0</v>
      </c>
      <c r="P91" s="186">
        <f t="shared" si="13"/>
        <v>0</v>
      </c>
      <c r="Q91" s="186">
        <f t="shared" si="13"/>
        <v>500000</v>
      </c>
    </row>
    <row r="92" spans="1:17" ht="11.25">
      <c r="A92" s="224"/>
      <c r="B92" s="179" t="s">
        <v>275</v>
      </c>
      <c r="C92" s="177"/>
      <c r="D92" s="177" t="s">
        <v>270</v>
      </c>
      <c r="E92" s="175"/>
      <c r="F92" s="175"/>
      <c r="G92" s="175"/>
      <c r="H92" s="177"/>
      <c r="I92" s="177"/>
      <c r="J92" s="177"/>
      <c r="K92" s="177"/>
      <c r="L92" s="177"/>
      <c r="M92" s="177"/>
      <c r="N92" s="177"/>
      <c r="O92" s="177"/>
      <c r="P92" s="177"/>
      <c r="Q92" s="177"/>
    </row>
    <row r="93" spans="1:17" ht="11.25">
      <c r="A93" s="224"/>
      <c r="B93" s="179" t="s">
        <v>245</v>
      </c>
      <c r="C93" s="177"/>
      <c r="D93" s="177" t="s">
        <v>269</v>
      </c>
      <c r="E93" s="175">
        <v>1100000</v>
      </c>
      <c r="F93" s="175">
        <v>600000</v>
      </c>
      <c r="G93" s="175">
        <v>500000</v>
      </c>
      <c r="H93" s="177">
        <v>1100000</v>
      </c>
      <c r="I93" s="177">
        <v>600000</v>
      </c>
      <c r="J93" s="177">
        <v>0</v>
      </c>
      <c r="K93" s="177">
        <v>0</v>
      </c>
      <c r="L93" s="177">
        <v>600000</v>
      </c>
      <c r="M93" s="177">
        <v>500000</v>
      </c>
      <c r="N93" s="177">
        <v>0</v>
      </c>
      <c r="O93" s="177">
        <v>0</v>
      </c>
      <c r="P93" s="177">
        <v>0</v>
      </c>
      <c r="Q93" s="177">
        <v>500000</v>
      </c>
    </row>
    <row r="94" spans="1:17" ht="11.25">
      <c r="A94" s="224"/>
      <c r="B94" s="179" t="s">
        <v>278</v>
      </c>
      <c r="C94" s="177"/>
      <c r="D94" s="177"/>
      <c r="E94" s="175"/>
      <c r="F94" s="175"/>
      <c r="G94" s="175"/>
      <c r="H94" s="177"/>
      <c r="I94" s="177"/>
      <c r="J94" s="177"/>
      <c r="K94" s="177"/>
      <c r="L94" s="177"/>
      <c r="M94" s="177"/>
      <c r="N94" s="177"/>
      <c r="O94" s="177"/>
      <c r="P94" s="177"/>
      <c r="Q94" s="177"/>
    </row>
    <row r="95" spans="1:17" ht="11.25">
      <c r="A95" s="224"/>
      <c r="B95" s="179" t="s">
        <v>277</v>
      </c>
      <c r="C95" s="177"/>
      <c r="D95" s="177"/>
      <c r="E95" s="175"/>
      <c r="F95" s="175"/>
      <c r="G95" s="175"/>
      <c r="H95" s="177"/>
      <c r="I95" s="177"/>
      <c r="J95" s="177"/>
      <c r="K95" s="177"/>
      <c r="L95" s="177"/>
      <c r="M95" s="177"/>
      <c r="N95" s="177"/>
      <c r="O95" s="177"/>
      <c r="P95" s="177"/>
      <c r="Q95" s="177"/>
    </row>
    <row r="96" spans="1:17" ht="30" customHeight="1">
      <c r="A96" s="224" t="s">
        <v>311</v>
      </c>
      <c r="B96" s="179" t="s">
        <v>105</v>
      </c>
      <c r="C96" s="255" t="s">
        <v>287</v>
      </c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56"/>
      <c r="Q96" s="257"/>
    </row>
    <row r="97" spans="1:17" ht="35.25" customHeight="1">
      <c r="A97" s="224"/>
      <c r="B97" s="179" t="s">
        <v>106</v>
      </c>
      <c r="C97" s="258"/>
      <c r="D97" s="259"/>
      <c r="E97" s="259"/>
      <c r="F97" s="259"/>
      <c r="G97" s="259"/>
      <c r="H97" s="259"/>
      <c r="I97" s="259"/>
      <c r="J97" s="259"/>
      <c r="K97" s="259"/>
      <c r="L97" s="259"/>
      <c r="M97" s="259"/>
      <c r="N97" s="259"/>
      <c r="O97" s="259"/>
      <c r="P97" s="259"/>
      <c r="Q97" s="260"/>
    </row>
    <row r="98" spans="1:17" ht="11.25" customHeight="1" hidden="1">
      <c r="A98" s="224"/>
      <c r="B98" s="179" t="s">
        <v>107</v>
      </c>
      <c r="C98" s="258"/>
      <c r="D98" s="259"/>
      <c r="E98" s="259"/>
      <c r="F98" s="259"/>
      <c r="G98" s="259"/>
      <c r="H98" s="259"/>
      <c r="I98" s="259"/>
      <c r="J98" s="259"/>
      <c r="K98" s="259"/>
      <c r="L98" s="259"/>
      <c r="M98" s="259"/>
      <c r="N98" s="259"/>
      <c r="O98" s="259"/>
      <c r="P98" s="259"/>
      <c r="Q98" s="260"/>
    </row>
    <row r="99" spans="1:17" ht="11.25" customHeight="1" hidden="1">
      <c r="A99" s="224"/>
      <c r="B99" s="179" t="s">
        <v>108</v>
      </c>
      <c r="C99" s="261"/>
      <c r="D99" s="262"/>
      <c r="E99" s="262"/>
      <c r="F99" s="262"/>
      <c r="G99" s="262"/>
      <c r="H99" s="262"/>
      <c r="I99" s="262"/>
      <c r="J99" s="262"/>
      <c r="K99" s="262"/>
      <c r="L99" s="262"/>
      <c r="M99" s="262"/>
      <c r="N99" s="262"/>
      <c r="O99" s="262"/>
      <c r="P99" s="262"/>
      <c r="Q99" s="263"/>
    </row>
    <row r="100" spans="1:17" ht="11.25">
      <c r="A100" s="224"/>
      <c r="B100" s="179" t="s">
        <v>109</v>
      </c>
      <c r="C100" s="174"/>
      <c r="D100" s="177" t="s">
        <v>265</v>
      </c>
      <c r="E100" s="186">
        <f>E101+E102+E103+E104</f>
        <v>7025000</v>
      </c>
      <c r="F100" s="186">
        <f aca="true" t="shared" si="14" ref="F100:Q100">F101+F102+F103+F104</f>
        <v>1053750</v>
      </c>
      <c r="G100" s="186">
        <f t="shared" si="14"/>
        <v>5971250</v>
      </c>
      <c r="H100" s="186">
        <f t="shared" si="14"/>
        <v>7025000</v>
      </c>
      <c r="I100" s="186">
        <f t="shared" si="14"/>
        <v>1053750</v>
      </c>
      <c r="J100" s="186">
        <f t="shared" si="14"/>
        <v>0</v>
      </c>
      <c r="K100" s="186">
        <f t="shared" si="14"/>
        <v>0</v>
      </c>
      <c r="L100" s="186">
        <f t="shared" si="14"/>
        <v>1053750</v>
      </c>
      <c r="M100" s="186">
        <f t="shared" si="14"/>
        <v>5971250</v>
      </c>
      <c r="N100" s="186">
        <f t="shared" si="14"/>
        <v>0</v>
      </c>
      <c r="O100" s="186">
        <f t="shared" si="14"/>
        <v>0</v>
      </c>
      <c r="P100" s="186">
        <f t="shared" si="14"/>
        <v>0</v>
      </c>
      <c r="Q100" s="186">
        <f t="shared" si="14"/>
        <v>5971250</v>
      </c>
    </row>
    <row r="101" spans="1:17" ht="11.25">
      <c r="A101" s="224"/>
      <c r="B101" s="179" t="s">
        <v>275</v>
      </c>
      <c r="C101" s="177"/>
      <c r="D101" s="177" t="s">
        <v>266</v>
      </c>
      <c r="E101" s="175"/>
      <c r="F101" s="175"/>
      <c r="G101" s="175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</row>
    <row r="102" spans="1:17" ht="11.25">
      <c r="A102" s="224"/>
      <c r="B102" s="179" t="s">
        <v>245</v>
      </c>
      <c r="C102" s="177"/>
      <c r="D102" s="177" t="s">
        <v>269</v>
      </c>
      <c r="E102" s="175">
        <v>1000000</v>
      </c>
      <c r="F102" s="175">
        <v>150000</v>
      </c>
      <c r="G102" s="175">
        <v>850000</v>
      </c>
      <c r="H102" s="177">
        <v>1000000</v>
      </c>
      <c r="I102" s="177">
        <v>150000</v>
      </c>
      <c r="J102" s="177">
        <v>0</v>
      </c>
      <c r="K102" s="177">
        <v>0</v>
      </c>
      <c r="L102" s="177">
        <v>150000</v>
      </c>
      <c r="M102" s="177">
        <v>850000</v>
      </c>
      <c r="N102" s="177">
        <v>0</v>
      </c>
      <c r="O102" s="177">
        <v>0</v>
      </c>
      <c r="P102" s="177">
        <v>0</v>
      </c>
      <c r="Q102" s="177">
        <v>850000</v>
      </c>
    </row>
    <row r="103" spans="1:17" ht="11.25">
      <c r="A103" s="224"/>
      <c r="B103" s="179" t="s">
        <v>278</v>
      </c>
      <c r="C103" s="177"/>
      <c r="D103" s="177"/>
      <c r="E103" s="175">
        <v>6025000</v>
      </c>
      <c r="F103" s="175">
        <v>903750</v>
      </c>
      <c r="G103" s="175">
        <v>5121250</v>
      </c>
      <c r="H103" s="177">
        <v>6025000</v>
      </c>
      <c r="I103" s="177">
        <v>903750</v>
      </c>
      <c r="J103" s="177">
        <v>0</v>
      </c>
      <c r="K103" s="177">
        <v>0</v>
      </c>
      <c r="L103" s="177">
        <v>903750</v>
      </c>
      <c r="M103" s="177">
        <v>5121250</v>
      </c>
      <c r="N103" s="177">
        <v>0</v>
      </c>
      <c r="O103" s="177">
        <v>0</v>
      </c>
      <c r="P103" s="177">
        <v>0</v>
      </c>
      <c r="Q103" s="177">
        <v>5121250</v>
      </c>
    </row>
    <row r="104" spans="1:17" ht="11.25">
      <c r="A104" s="224"/>
      <c r="B104" s="179" t="s">
        <v>277</v>
      </c>
      <c r="C104" s="177"/>
      <c r="D104" s="177"/>
      <c r="E104" s="175"/>
      <c r="F104" s="175"/>
      <c r="G104" s="175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</row>
    <row r="105" spans="1:17" ht="16.5" customHeight="1">
      <c r="A105" s="224" t="s">
        <v>312</v>
      </c>
      <c r="B105" s="179" t="s">
        <v>105</v>
      </c>
      <c r="C105" s="252" t="s">
        <v>290</v>
      </c>
      <c r="D105" s="253"/>
      <c r="E105" s="253"/>
      <c r="F105" s="253"/>
      <c r="G105" s="253"/>
      <c r="H105" s="253"/>
      <c r="I105" s="253"/>
      <c r="J105" s="253"/>
      <c r="K105" s="253"/>
      <c r="L105" s="253"/>
      <c r="M105" s="253"/>
      <c r="N105" s="253"/>
      <c r="O105" s="253"/>
      <c r="P105" s="253"/>
      <c r="Q105" s="254"/>
    </row>
    <row r="106" spans="1:17" ht="11.25" customHeight="1">
      <c r="A106" s="224"/>
      <c r="B106" s="179" t="s">
        <v>106</v>
      </c>
      <c r="C106" s="252"/>
      <c r="D106" s="253"/>
      <c r="E106" s="253"/>
      <c r="F106" s="253"/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254"/>
    </row>
    <row r="107" spans="1:17" ht="10.5" customHeight="1">
      <c r="A107" s="224"/>
      <c r="B107" s="179" t="s">
        <v>107</v>
      </c>
      <c r="C107" s="252"/>
      <c r="D107" s="253"/>
      <c r="E107" s="253"/>
      <c r="F107" s="253"/>
      <c r="G107" s="253"/>
      <c r="H107" s="253"/>
      <c r="I107" s="253"/>
      <c r="J107" s="253"/>
      <c r="K107" s="253"/>
      <c r="L107" s="253"/>
      <c r="M107" s="253"/>
      <c r="N107" s="253"/>
      <c r="O107" s="253"/>
      <c r="P107" s="253"/>
      <c r="Q107" s="254"/>
    </row>
    <row r="108" spans="1:17" ht="10.5" customHeight="1">
      <c r="A108" s="224"/>
      <c r="B108" s="179" t="s">
        <v>108</v>
      </c>
      <c r="C108" s="252"/>
      <c r="D108" s="253"/>
      <c r="E108" s="253"/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4"/>
    </row>
    <row r="109" spans="1:17" ht="11.25">
      <c r="A109" s="224"/>
      <c r="B109" s="179" t="s">
        <v>109</v>
      </c>
      <c r="C109" s="174"/>
      <c r="D109" s="182" t="s">
        <v>288</v>
      </c>
      <c r="E109" s="186">
        <f>E110+E111+E112+E113</f>
        <v>1500000</v>
      </c>
      <c r="F109" s="186">
        <f aca="true" t="shared" si="15" ref="F109:Q109">F110+F111+F112+F113</f>
        <v>225000</v>
      </c>
      <c r="G109" s="186">
        <f t="shared" si="15"/>
        <v>1275000</v>
      </c>
      <c r="H109" s="186">
        <f t="shared" si="15"/>
        <v>1500000</v>
      </c>
      <c r="I109" s="186">
        <f t="shared" si="15"/>
        <v>225000</v>
      </c>
      <c r="J109" s="186">
        <f t="shared" si="15"/>
        <v>0</v>
      </c>
      <c r="K109" s="186">
        <f t="shared" si="15"/>
        <v>0</v>
      </c>
      <c r="L109" s="186">
        <f t="shared" si="15"/>
        <v>225000</v>
      </c>
      <c r="M109" s="186">
        <f t="shared" si="15"/>
        <v>1275000</v>
      </c>
      <c r="N109" s="186">
        <f t="shared" si="15"/>
        <v>0</v>
      </c>
      <c r="O109" s="186">
        <f t="shared" si="15"/>
        <v>0</v>
      </c>
      <c r="P109" s="186">
        <f t="shared" si="15"/>
        <v>0</v>
      </c>
      <c r="Q109" s="186">
        <f t="shared" si="15"/>
        <v>1275000</v>
      </c>
    </row>
    <row r="110" spans="1:17" ht="11.25">
      <c r="A110" s="224"/>
      <c r="B110" s="179" t="s">
        <v>275</v>
      </c>
      <c r="C110" s="177"/>
      <c r="D110" s="183" t="s">
        <v>289</v>
      </c>
      <c r="E110" s="175"/>
      <c r="F110" s="175"/>
      <c r="G110" s="175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</row>
    <row r="111" spans="1:17" ht="11.25">
      <c r="A111" s="224"/>
      <c r="B111" s="179" t="s">
        <v>245</v>
      </c>
      <c r="C111" s="177"/>
      <c r="D111" s="177" t="s">
        <v>269</v>
      </c>
      <c r="E111" s="175">
        <v>1500000</v>
      </c>
      <c r="F111" s="175">
        <v>225000</v>
      </c>
      <c r="G111" s="175">
        <v>1275000</v>
      </c>
      <c r="H111" s="177">
        <v>1500000</v>
      </c>
      <c r="I111" s="177">
        <v>225000</v>
      </c>
      <c r="J111" s="177">
        <v>0</v>
      </c>
      <c r="K111" s="177">
        <v>0</v>
      </c>
      <c r="L111" s="177">
        <v>225000</v>
      </c>
      <c r="M111" s="177">
        <v>1275000</v>
      </c>
      <c r="N111" s="177">
        <v>0</v>
      </c>
      <c r="O111" s="177">
        <v>0</v>
      </c>
      <c r="P111" s="177">
        <v>0</v>
      </c>
      <c r="Q111" s="177">
        <v>1275000</v>
      </c>
    </row>
    <row r="112" spans="1:17" ht="11.25">
      <c r="A112" s="224"/>
      <c r="B112" s="179" t="s">
        <v>278</v>
      </c>
      <c r="C112" s="177"/>
      <c r="D112" s="177"/>
      <c r="E112" s="175"/>
      <c r="F112" s="175"/>
      <c r="G112" s="175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</row>
    <row r="113" spans="1:17" ht="11.25">
      <c r="A113" s="224"/>
      <c r="B113" s="179" t="s">
        <v>277</v>
      </c>
      <c r="C113" s="177"/>
      <c r="D113" s="177"/>
      <c r="E113" s="175"/>
      <c r="F113" s="175"/>
      <c r="G113" s="175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</row>
    <row r="114" spans="1:17" ht="12" customHeight="1">
      <c r="A114" s="224" t="s">
        <v>313</v>
      </c>
      <c r="B114" s="179" t="s">
        <v>105</v>
      </c>
      <c r="C114" s="230" t="s">
        <v>291</v>
      </c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2"/>
    </row>
    <row r="115" spans="1:17" ht="10.5" customHeight="1">
      <c r="A115" s="224"/>
      <c r="B115" s="179" t="s">
        <v>106</v>
      </c>
      <c r="C115" s="233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5"/>
    </row>
    <row r="116" spans="1:17" ht="9" customHeight="1">
      <c r="A116" s="224"/>
      <c r="B116" s="179" t="s">
        <v>107</v>
      </c>
      <c r="C116" s="233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5"/>
    </row>
    <row r="117" spans="1:17" ht="10.5" customHeight="1">
      <c r="A117" s="224"/>
      <c r="B117" s="179" t="s">
        <v>108</v>
      </c>
      <c r="C117" s="236"/>
      <c r="D117" s="237"/>
      <c r="E117" s="237"/>
      <c r="F117" s="237"/>
      <c r="G117" s="237"/>
      <c r="H117" s="237"/>
      <c r="I117" s="237"/>
      <c r="J117" s="237"/>
      <c r="K117" s="237"/>
      <c r="L117" s="237"/>
      <c r="M117" s="237"/>
      <c r="N117" s="237"/>
      <c r="O117" s="237"/>
      <c r="P117" s="237"/>
      <c r="Q117" s="238"/>
    </row>
    <row r="118" spans="1:17" ht="12.75" customHeight="1">
      <c r="A118" s="224"/>
      <c r="B118" s="179" t="s">
        <v>109</v>
      </c>
      <c r="C118" s="174"/>
      <c r="D118" s="174" t="s">
        <v>267</v>
      </c>
      <c r="E118" s="186">
        <f>E119+E120+E121+E122</f>
        <v>9952508</v>
      </c>
      <c r="F118" s="186">
        <f aca="true" t="shared" si="16" ref="F118:Q118">F119+F120+F121+F122</f>
        <v>1926376</v>
      </c>
      <c r="G118" s="186">
        <f t="shared" si="16"/>
        <v>8026132</v>
      </c>
      <c r="H118" s="186">
        <f t="shared" si="16"/>
        <v>9952508</v>
      </c>
      <c r="I118" s="186">
        <f t="shared" si="16"/>
        <v>1926376</v>
      </c>
      <c r="J118" s="186">
        <f t="shared" si="16"/>
        <v>0</v>
      </c>
      <c r="K118" s="186">
        <f t="shared" si="16"/>
        <v>0</v>
      </c>
      <c r="L118" s="186">
        <f t="shared" si="16"/>
        <v>1926376</v>
      </c>
      <c r="M118" s="186">
        <f t="shared" si="16"/>
        <v>8026132</v>
      </c>
      <c r="N118" s="186">
        <f t="shared" si="16"/>
        <v>0</v>
      </c>
      <c r="O118" s="186">
        <f t="shared" si="16"/>
        <v>0</v>
      </c>
      <c r="P118" s="186">
        <f t="shared" si="16"/>
        <v>0</v>
      </c>
      <c r="Q118" s="186">
        <f t="shared" si="16"/>
        <v>8026132</v>
      </c>
    </row>
    <row r="119" spans="1:17" ht="13.5" customHeight="1">
      <c r="A119" s="224"/>
      <c r="B119" s="179" t="s">
        <v>275</v>
      </c>
      <c r="C119" s="177"/>
      <c r="D119" s="177" t="s">
        <v>271</v>
      </c>
      <c r="E119" s="175"/>
      <c r="F119" s="175"/>
      <c r="G119" s="175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</row>
    <row r="120" spans="1:17" ht="11.25">
      <c r="A120" s="224"/>
      <c r="B120" s="179" t="s">
        <v>245</v>
      </c>
      <c r="C120" s="177"/>
      <c r="D120" s="177" t="s">
        <v>269</v>
      </c>
      <c r="E120" s="175">
        <v>502100</v>
      </c>
      <c r="F120" s="175">
        <v>75315</v>
      </c>
      <c r="G120" s="175">
        <v>426785</v>
      </c>
      <c r="H120" s="177">
        <v>502100</v>
      </c>
      <c r="I120" s="177">
        <v>75315</v>
      </c>
      <c r="J120" s="177">
        <v>0</v>
      </c>
      <c r="K120" s="177">
        <v>0</v>
      </c>
      <c r="L120" s="177">
        <v>75315</v>
      </c>
      <c r="M120" s="177">
        <v>426785</v>
      </c>
      <c r="N120" s="177">
        <v>0</v>
      </c>
      <c r="O120" s="177">
        <v>0</v>
      </c>
      <c r="P120" s="177">
        <v>0</v>
      </c>
      <c r="Q120" s="177">
        <v>426785</v>
      </c>
    </row>
    <row r="121" spans="1:17" ht="11.25">
      <c r="A121" s="224"/>
      <c r="B121" s="179" t="s">
        <v>278</v>
      </c>
      <c r="C121" s="177"/>
      <c r="D121" s="177"/>
      <c r="E121" s="175">
        <v>4975611</v>
      </c>
      <c r="F121" s="175">
        <v>963092</v>
      </c>
      <c r="G121" s="175">
        <v>4012519</v>
      </c>
      <c r="H121" s="177">
        <v>4975611</v>
      </c>
      <c r="I121" s="177">
        <v>963092</v>
      </c>
      <c r="J121" s="177">
        <v>0</v>
      </c>
      <c r="K121" s="177">
        <v>0</v>
      </c>
      <c r="L121" s="177">
        <v>963092</v>
      </c>
      <c r="M121" s="177">
        <v>4012519</v>
      </c>
      <c r="N121" s="177">
        <v>0</v>
      </c>
      <c r="O121" s="177">
        <v>0</v>
      </c>
      <c r="P121" s="177">
        <v>0</v>
      </c>
      <c r="Q121" s="177">
        <v>4012519</v>
      </c>
    </row>
    <row r="122" spans="1:17" ht="11.25">
      <c r="A122" s="224"/>
      <c r="B122" s="179" t="s">
        <v>277</v>
      </c>
      <c r="C122" s="177"/>
      <c r="D122" s="177"/>
      <c r="E122" s="175">
        <v>4474797</v>
      </c>
      <c r="F122" s="175">
        <v>887969</v>
      </c>
      <c r="G122" s="175">
        <v>3586828</v>
      </c>
      <c r="H122" s="177">
        <v>4474797</v>
      </c>
      <c r="I122" s="177">
        <v>887969</v>
      </c>
      <c r="J122" s="177">
        <v>0</v>
      </c>
      <c r="K122" s="177">
        <v>0</v>
      </c>
      <c r="L122" s="177">
        <v>887969</v>
      </c>
      <c r="M122" s="177">
        <v>3586828</v>
      </c>
      <c r="N122" s="177">
        <v>0</v>
      </c>
      <c r="O122" s="177">
        <v>0</v>
      </c>
      <c r="P122" s="177">
        <v>0</v>
      </c>
      <c r="Q122" s="177">
        <v>3586828</v>
      </c>
    </row>
    <row r="123" spans="1:17" ht="12" customHeight="1">
      <c r="A123" s="224" t="s">
        <v>323</v>
      </c>
      <c r="B123" s="179" t="s">
        <v>105</v>
      </c>
      <c r="C123" s="239" t="s">
        <v>292</v>
      </c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1"/>
    </row>
    <row r="124" spans="1:17" ht="10.5" customHeight="1">
      <c r="A124" s="224"/>
      <c r="B124" s="179" t="s">
        <v>106</v>
      </c>
      <c r="C124" s="239"/>
      <c r="D124" s="240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1"/>
    </row>
    <row r="125" spans="1:17" ht="9" customHeight="1">
      <c r="A125" s="224"/>
      <c r="B125" s="179" t="s">
        <v>107</v>
      </c>
      <c r="C125" s="239"/>
      <c r="D125" s="240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1"/>
    </row>
    <row r="126" spans="1:17" ht="10.5" customHeight="1">
      <c r="A126" s="224"/>
      <c r="B126" s="179" t="s">
        <v>108</v>
      </c>
      <c r="C126" s="239"/>
      <c r="D126" s="240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1"/>
    </row>
    <row r="127" spans="1:17" ht="12.75" customHeight="1">
      <c r="A127" s="224"/>
      <c r="B127" s="179" t="s">
        <v>109</v>
      </c>
      <c r="C127" s="174"/>
      <c r="D127" s="174" t="s">
        <v>267</v>
      </c>
      <c r="E127" s="186">
        <f>E128+E129+E130+E131</f>
        <v>5600000</v>
      </c>
      <c r="F127" s="186">
        <f aca="true" t="shared" si="17" ref="F127:Q127">F128+F129+F130+F131</f>
        <v>2156890</v>
      </c>
      <c r="G127" s="186">
        <f t="shared" si="17"/>
        <v>3443110</v>
      </c>
      <c r="H127" s="186">
        <f t="shared" si="17"/>
        <v>5600000</v>
      </c>
      <c r="I127" s="186">
        <f t="shared" si="17"/>
        <v>2156890</v>
      </c>
      <c r="J127" s="186">
        <f t="shared" si="17"/>
        <v>0</v>
      </c>
      <c r="K127" s="186">
        <f t="shared" si="17"/>
        <v>0</v>
      </c>
      <c r="L127" s="186">
        <f t="shared" si="17"/>
        <v>2156890</v>
      </c>
      <c r="M127" s="186">
        <f t="shared" si="17"/>
        <v>3443110</v>
      </c>
      <c r="N127" s="186">
        <f t="shared" si="17"/>
        <v>0</v>
      </c>
      <c r="O127" s="186">
        <f t="shared" si="17"/>
        <v>0</v>
      </c>
      <c r="P127" s="186">
        <f t="shared" si="17"/>
        <v>0</v>
      </c>
      <c r="Q127" s="186">
        <f t="shared" si="17"/>
        <v>3443110</v>
      </c>
    </row>
    <row r="128" spans="1:17" ht="13.5" customHeight="1">
      <c r="A128" s="224"/>
      <c r="B128" s="179" t="s">
        <v>275</v>
      </c>
      <c r="C128" s="177"/>
      <c r="D128" s="177" t="s">
        <v>271</v>
      </c>
      <c r="E128" s="175"/>
      <c r="F128" s="175"/>
      <c r="G128" s="175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</row>
    <row r="129" spans="1:17" ht="11.25">
      <c r="A129" s="224"/>
      <c r="B129" s="179" t="s">
        <v>245</v>
      </c>
      <c r="C129" s="177"/>
      <c r="D129" s="177" t="s">
        <v>269</v>
      </c>
      <c r="E129" s="175">
        <v>600000</v>
      </c>
      <c r="F129" s="175">
        <v>231150</v>
      </c>
      <c r="G129" s="175">
        <v>368850</v>
      </c>
      <c r="H129" s="177">
        <v>600000</v>
      </c>
      <c r="I129" s="177">
        <v>231150</v>
      </c>
      <c r="J129" s="177">
        <v>0</v>
      </c>
      <c r="K129" s="177">
        <v>0</v>
      </c>
      <c r="L129" s="177">
        <v>231150</v>
      </c>
      <c r="M129" s="177">
        <v>368850</v>
      </c>
      <c r="N129" s="177">
        <v>0</v>
      </c>
      <c r="O129" s="177">
        <v>0</v>
      </c>
      <c r="P129" s="177">
        <v>0</v>
      </c>
      <c r="Q129" s="177">
        <v>368850</v>
      </c>
    </row>
    <row r="130" spans="1:17" ht="11.25">
      <c r="A130" s="224"/>
      <c r="B130" s="179" t="s">
        <v>278</v>
      </c>
      <c r="C130" s="177"/>
      <c r="D130" s="177"/>
      <c r="E130" s="175">
        <v>3000000</v>
      </c>
      <c r="F130" s="175">
        <v>1155740</v>
      </c>
      <c r="G130" s="175">
        <v>1844260</v>
      </c>
      <c r="H130" s="177">
        <v>3000000</v>
      </c>
      <c r="I130" s="177">
        <v>1155740</v>
      </c>
      <c r="J130" s="177">
        <v>0</v>
      </c>
      <c r="K130" s="177">
        <v>0</v>
      </c>
      <c r="L130" s="177">
        <v>1155740</v>
      </c>
      <c r="M130" s="177">
        <v>1844260</v>
      </c>
      <c r="N130" s="177">
        <v>0</v>
      </c>
      <c r="O130" s="177">
        <v>0</v>
      </c>
      <c r="P130" s="177">
        <v>0</v>
      </c>
      <c r="Q130" s="177">
        <v>1844260</v>
      </c>
    </row>
    <row r="131" spans="1:17" ht="11.25">
      <c r="A131" s="224"/>
      <c r="B131" s="179" t="s">
        <v>277</v>
      </c>
      <c r="C131" s="177"/>
      <c r="D131" s="177"/>
      <c r="E131" s="175">
        <v>2000000</v>
      </c>
      <c r="F131" s="175">
        <v>770000</v>
      </c>
      <c r="G131" s="175">
        <v>1230000</v>
      </c>
      <c r="H131" s="177">
        <v>2000000</v>
      </c>
      <c r="I131" s="177">
        <v>770000</v>
      </c>
      <c r="J131" s="177">
        <v>0</v>
      </c>
      <c r="K131" s="177">
        <v>0</v>
      </c>
      <c r="L131" s="177">
        <v>770000</v>
      </c>
      <c r="M131" s="177">
        <v>1230000</v>
      </c>
      <c r="N131" s="177">
        <v>0</v>
      </c>
      <c r="O131" s="177">
        <v>0</v>
      </c>
      <c r="P131" s="177">
        <v>0</v>
      </c>
      <c r="Q131" s="177">
        <v>1230000</v>
      </c>
    </row>
    <row r="132" spans="1:17" ht="11.25">
      <c r="A132" s="224" t="s">
        <v>324</v>
      </c>
      <c r="B132" s="179" t="s">
        <v>105</v>
      </c>
      <c r="C132" s="194" t="s">
        <v>295</v>
      </c>
      <c r="D132" s="195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6"/>
    </row>
    <row r="133" spans="1:17" ht="11.25">
      <c r="A133" s="224"/>
      <c r="B133" s="179" t="s">
        <v>106</v>
      </c>
      <c r="C133" s="194"/>
      <c r="D133" s="195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6"/>
    </row>
    <row r="134" spans="1:17" ht="9" customHeight="1">
      <c r="A134" s="224"/>
      <c r="B134" s="179" t="s">
        <v>107</v>
      </c>
      <c r="C134" s="194"/>
      <c r="D134" s="195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6"/>
    </row>
    <row r="135" spans="1:17" ht="12.75" customHeight="1">
      <c r="A135" s="224"/>
      <c r="B135" s="179" t="s">
        <v>108</v>
      </c>
      <c r="C135" s="194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6"/>
    </row>
    <row r="136" spans="1:17" ht="11.25">
      <c r="A136" s="224"/>
      <c r="B136" s="179" t="s">
        <v>109</v>
      </c>
      <c r="C136" s="174"/>
      <c r="D136" s="182" t="s">
        <v>293</v>
      </c>
      <c r="E136" s="186">
        <f>E137</f>
        <v>200000</v>
      </c>
      <c r="F136" s="186">
        <f aca="true" t="shared" si="18" ref="F136:Q136">F137</f>
        <v>77050</v>
      </c>
      <c r="G136" s="186">
        <f t="shared" si="18"/>
        <v>122950</v>
      </c>
      <c r="H136" s="186">
        <f t="shared" si="18"/>
        <v>200000</v>
      </c>
      <c r="I136" s="186">
        <f t="shared" si="18"/>
        <v>77050</v>
      </c>
      <c r="J136" s="186">
        <f t="shared" si="18"/>
        <v>0</v>
      </c>
      <c r="K136" s="186">
        <f t="shared" si="18"/>
        <v>0</v>
      </c>
      <c r="L136" s="186">
        <f t="shared" si="18"/>
        <v>77050</v>
      </c>
      <c r="M136" s="186">
        <f t="shared" si="18"/>
        <v>122950</v>
      </c>
      <c r="N136" s="186">
        <f t="shared" si="18"/>
        <v>0</v>
      </c>
      <c r="O136" s="186">
        <f t="shared" si="18"/>
        <v>0</v>
      </c>
      <c r="P136" s="186">
        <f t="shared" si="18"/>
        <v>0</v>
      </c>
      <c r="Q136" s="186">
        <f t="shared" si="18"/>
        <v>122950</v>
      </c>
    </row>
    <row r="137" spans="1:17" ht="11.25">
      <c r="A137" s="224"/>
      <c r="B137" s="179" t="s">
        <v>275</v>
      </c>
      <c r="C137" s="177"/>
      <c r="D137" s="183" t="s">
        <v>294</v>
      </c>
      <c r="E137" s="175">
        <v>200000</v>
      </c>
      <c r="F137" s="175">
        <v>77050</v>
      </c>
      <c r="G137" s="175">
        <v>122950</v>
      </c>
      <c r="H137" s="177">
        <v>200000</v>
      </c>
      <c r="I137" s="177">
        <v>77050</v>
      </c>
      <c r="J137" s="177">
        <v>0</v>
      </c>
      <c r="K137" s="177">
        <v>0</v>
      </c>
      <c r="L137" s="177">
        <v>77050</v>
      </c>
      <c r="M137" s="177">
        <v>122950</v>
      </c>
      <c r="N137" s="177">
        <v>0</v>
      </c>
      <c r="O137" s="177">
        <v>0</v>
      </c>
      <c r="P137" s="177">
        <v>0</v>
      </c>
      <c r="Q137" s="177">
        <v>122950</v>
      </c>
    </row>
    <row r="138" spans="1:17" ht="11.25">
      <c r="A138" s="224"/>
      <c r="B138" s="179" t="s">
        <v>245</v>
      </c>
      <c r="C138" s="177"/>
      <c r="D138" s="183" t="s">
        <v>269</v>
      </c>
      <c r="E138" s="175"/>
      <c r="F138" s="175"/>
      <c r="G138" s="175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</row>
    <row r="139" spans="1:17" ht="11.25">
      <c r="A139" s="224"/>
      <c r="B139" s="179" t="s">
        <v>278</v>
      </c>
      <c r="C139" s="177"/>
      <c r="D139" s="177"/>
      <c r="E139" s="175"/>
      <c r="F139" s="175"/>
      <c r="G139" s="175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</row>
    <row r="140" spans="1:17" ht="11.25">
      <c r="A140" s="224"/>
      <c r="B140" s="179" t="s">
        <v>277</v>
      </c>
      <c r="C140" s="177"/>
      <c r="D140" s="177"/>
      <c r="E140" s="175"/>
      <c r="F140" s="175"/>
      <c r="G140" s="175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</row>
    <row r="141" spans="1:17" ht="51.75" customHeight="1">
      <c r="A141" s="181"/>
      <c r="B141" s="225"/>
      <c r="C141" s="226"/>
      <c r="D141" s="226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7"/>
    </row>
    <row r="142" spans="1:17" s="93" customFormat="1" ht="28.5" customHeight="1">
      <c r="A142" s="149">
        <v>2</v>
      </c>
      <c r="B142" s="184" t="s">
        <v>112</v>
      </c>
      <c r="C142" s="228" t="s">
        <v>52</v>
      </c>
      <c r="D142" s="229"/>
      <c r="E142" s="187">
        <f>E148+E157+E166+E175+E184</f>
        <v>73821.22</v>
      </c>
      <c r="F142" s="187">
        <f aca="true" t="shared" si="19" ref="F142:Q142">F148+F157+F166+F175+F184</f>
        <v>27841.22</v>
      </c>
      <c r="G142" s="187">
        <f t="shared" si="19"/>
        <v>45980</v>
      </c>
      <c r="H142" s="187">
        <f t="shared" si="19"/>
        <v>73821.22</v>
      </c>
      <c r="I142" s="187">
        <f t="shared" si="19"/>
        <v>27841.22</v>
      </c>
      <c r="J142" s="187">
        <f t="shared" si="19"/>
        <v>0</v>
      </c>
      <c r="K142" s="187">
        <f t="shared" si="19"/>
        <v>0</v>
      </c>
      <c r="L142" s="187">
        <f t="shared" si="19"/>
        <v>27841.22</v>
      </c>
      <c r="M142" s="187">
        <f t="shared" si="19"/>
        <v>45980</v>
      </c>
      <c r="N142" s="187">
        <f t="shared" si="19"/>
        <v>0</v>
      </c>
      <c r="O142" s="187">
        <f t="shared" si="19"/>
        <v>0</v>
      </c>
      <c r="P142" s="187">
        <f t="shared" si="19"/>
        <v>0</v>
      </c>
      <c r="Q142" s="187">
        <f t="shared" si="19"/>
        <v>45980</v>
      </c>
    </row>
    <row r="143" spans="1:17" ht="12.75" customHeight="1">
      <c r="A143" s="201" t="s">
        <v>113</v>
      </c>
      <c r="B143" s="179" t="s">
        <v>105</v>
      </c>
      <c r="C143" s="191" t="s">
        <v>299</v>
      </c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3"/>
    </row>
    <row r="144" spans="1:17" ht="12.75" customHeight="1">
      <c r="A144" s="202"/>
      <c r="B144" s="179" t="s">
        <v>106</v>
      </c>
      <c r="C144" s="194"/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6"/>
    </row>
    <row r="145" spans="1:17" ht="12.75" customHeight="1">
      <c r="A145" s="202"/>
      <c r="B145" s="179" t="s">
        <v>107</v>
      </c>
      <c r="C145" s="194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6"/>
    </row>
    <row r="146" spans="1:17" ht="12.75" customHeight="1">
      <c r="A146" s="202"/>
      <c r="B146" s="179" t="s">
        <v>108</v>
      </c>
      <c r="C146" s="197"/>
      <c r="D146" s="198"/>
      <c r="E146" s="198"/>
      <c r="F146" s="198"/>
      <c r="G146" s="198"/>
      <c r="H146" s="198"/>
      <c r="I146" s="198"/>
      <c r="J146" s="198"/>
      <c r="K146" s="198"/>
      <c r="L146" s="198"/>
      <c r="M146" s="198"/>
      <c r="N146" s="198"/>
      <c r="O146" s="198"/>
      <c r="P146" s="198"/>
      <c r="Q146" s="199"/>
    </row>
    <row r="147" spans="1:17" ht="12.75" customHeight="1">
      <c r="A147" s="202"/>
      <c r="B147" s="179" t="s">
        <v>109</v>
      </c>
      <c r="C147" s="176"/>
      <c r="D147" s="185" t="s">
        <v>304</v>
      </c>
      <c r="E147" s="186">
        <f>E148</f>
        <v>11829.44</v>
      </c>
      <c r="F147" s="186">
        <f aca="true" t="shared" si="20" ref="F147:Q147">F148</f>
        <v>4569.44</v>
      </c>
      <c r="G147" s="186">
        <f t="shared" si="20"/>
        <v>7260</v>
      </c>
      <c r="H147" s="186">
        <f t="shared" si="20"/>
        <v>11829.44</v>
      </c>
      <c r="I147" s="186">
        <f t="shared" si="20"/>
        <v>4569.44</v>
      </c>
      <c r="J147" s="186">
        <f t="shared" si="20"/>
        <v>0</v>
      </c>
      <c r="K147" s="186">
        <f t="shared" si="20"/>
        <v>0</v>
      </c>
      <c r="L147" s="186">
        <f t="shared" si="20"/>
        <v>4569.44</v>
      </c>
      <c r="M147" s="186">
        <f t="shared" si="20"/>
        <v>7260</v>
      </c>
      <c r="N147" s="186">
        <f t="shared" si="20"/>
        <v>0</v>
      </c>
      <c r="O147" s="186">
        <f t="shared" si="20"/>
        <v>0</v>
      </c>
      <c r="P147" s="186">
        <f t="shared" si="20"/>
        <v>0</v>
      </c>
      <c r="Q147" s="186">
        <f t="shared" si="20"/>
        <v>7260</v>
      </c>
    </row>
    <row r="148" spans="1:17" ht="12.75" customHeight="1">
      <c r="A148" s="202"/>
      <c r="B148" s="179" t="s">
        <v>297</v>
      </c>
      <c r="C148" s="176"/>
      <c r="D148" s="185" t="s">
        <v>294</v>
      </c>
      <c r="E148" s="175">
        <v>11829.44</v>
      </c>
      <c r="F148" s="175">
        <v>4569.44</v>
      </c>
      <c r="G148" s="175">
        <v>7260</v>
      </c>
      <c r="H148" s="177">
        <v>11829.44</v>
      </c>
      <c r="I148" s="177">
        <v>4569.44</v>
      </c>
      <c r="J148" s="177">
        <v>0</v>
      </c>
      <c r="K148" s="177">
        <v>0</v>
      </c>
      <c r="L148" s="177">
        <v>4569.44</v>
      </c>
      <c r="M148" s="177">
        <v>7260</v>
      </c>
      <c r="N148" s="177">
        <v>0</v>
      </c>
      <c r="O148" s="177">
        <v>0</v>
      </c>
      <c r="P148" s="177">
        <v>0</v>
      </c>
      <c r="Q148" s="177">
        <v>7260</v>
      </c>
    </row>
    <row r="149" spans="1:17" ht="12.75" customHeight="1">
      <c r="A149" s="202"/>
      <c r="B149" s="179" t="s">
        <v>245</v>
      </c>
      <c r="C149" s="176"/>
      <c r="D149" s="176"/>
      <c r="E149" s="175"/>
      <c r="F149" s="175"/>
      <c r="G149" s="175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</row>
    <row r="150" spans="1:17" ht="12.75" customHeight="1">
      <c r="A150" s="202"/>
      <c r="B150" s="179" t="s">
        <v>278</v>
      </c>
      <c r="C150" s="176"/>
      <c r="D150" s="176"/>
      <c r="E150" s="175"/>
      <c r="F150" s="175"/>
      <c r="G150" s="175"/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</row>
    <row r="151" spans="1:17" ht="15" customHeight="1">
      <c r="A151" s="200"/>
      <c r="B151" s="179" t="s">
        <v>298</v>
      </c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</row>
    <row r="152" spans="1:17" ht="12.75" customHeight="1">
      <c r="A152" s="201" t="s">
        <v>114</v>
      </c>
      <c r="B152" s="179" t="s">
        <v>105</v>
      </c>
      <c r="C152" s="191" t="s">
        <v>300</v>
      </c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3"/>
    </row>
    <row r="153" spans="1:17" ht="12.75" customHeight="1">
      <c r="A153" s="202"/>
      <c r="B153" s="179" t="s">
        <v>106</v>
      </c>
      <c r="C153" s="194"/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6"/>
    </row>
    <row r="154" spans="1:17" ht="12.75" customHeight="1">
      <c r="A154" s="202"/>
      <c r="B154" s="179" t="s">
        <v>107</v>
      </c>
      <c r="C154" s="194"/>
      <c r="D154" s="195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6"/>
    </row>
    <row r="155" spans="1:17" ht="12.75" customHeight="1">
      <c r="A155" s="202"/>
      <c r="B155" s="179" t="s">
        <v>108</v>
      </c>
      <c r="C155" s="197"/>
      <c r="D155" s="198"/>
      <c r="E155" s="198"/>
      <c r="F155" s="198"/>
      <c r="G155" s="198"/>
      <c r="H155" s="198"/>
      <c r="I155" s="198"/>
      <c r="J155" s="198"/>
      <c r="K155" s="198"/>
      <c r="L155" s="198"/>
      <c r="M155" s="198"/>
      <c r="N155" s="198"/>
      <c r="O155" s="198"/>
      <c r="P155" s="198"/>
      <c r="Q155" s="199"/>
    </row>
    <row r="156" spans="1:17" ht="12.75" customHeight="1">
      <c r="A156" s="202"/>
      <c r="B156" s="179" t="s">
        <v>109</v>
      </c>
      <c r="C156" s="176"/>
      <c r="D156" s="185" t="s">
        <v>304</v>
      </c>
      <c r="E156" s="186">
        <f>E157</f>
        <v>17056.58</v>
      </c>
      <c r="F156" s="186">
        <f aca="true" t="shared" si="21" ref="F156:Q156">F157</f>
        <v>6686.58</v>
      </c>
      <c r="G156" s="186">
        <f t="shared" si="21"/>
        <v>10370</v>
      </c>
      <c r="H156" s="186">
        <f t="shared" si="21"/>
        <v>17056.58</v>
      </c>
      <c r="I156" s="186">
        <f t="shared" si="21"/>
        <v>6686.58</v>
      </c>
      <c r="J156" s="186">
        <f t="shared" si="21"/>
        <v>0</v>
      </c>
      <c r="K156" s="186">
        <f t="shared" si="21"/>
        <v>0</v>
      </c>
      <c r="L156" s="186">
        <f t="shared" si="21"/>
        <v>6686.58</v>
      </c>
      <c r="M156" s="186">
        <f t="shared" si="21"/>
        <v>10370</v>
      </c>
      <c r="N156" s="186">
        <f t="shared" si="21"/>
        <v>0</v>
      </c>
      <c r="O156" s="186">
        <f t="shared" si="21"/>
        <v>0</v>
      </c>
      <c r="P156" s="186">
        <f t="shared" si="21"/>
        <v>0</v>
      </c>
      <c r="Q156" s="186">
        <f t="shared" si="21"/>
        <v>10370</v>
      </c>
    </row>
    <row r="157" spans="1:17" ht="12.75" customHeight="1">
      <c r="A157" s="202"/>
      <c r="B157" s="179" t="s">
        <v>297</v>
      </c>
      <c r="C157" s="176"/>
      <c r="D157" s="185" t="s">
        <v>294</v>
      </c>
      <c r="E157" s="175">
        <v>17056.58</v>
      </c>
      <c r="F157" s="175">
        <v>6686.58</v>
      </c>
      <c r="G157" s="175">
        <v>10370</v>
      </c>
      <c r="H157" s="177">
        <v>17056.58</v>
      </c>
      <c r="I157" s="177">
        <v>6686.58</v>
      </c>
      <c r="J157" s="177">
        <v>0</v>
      </c>
      <c r="K157" s="177">
        <v>0</v>
      </c>
      <c r="L157" s="177">
        <v>6686.58</v>
      </c>
      <c r="M157" s="177">
        <v>10370</v>
      </c>
      <c r="N157" s="177">
        <v>0</v>
      </c>
      <c r="O157" s="177">
        <v>0</v>
      </c>
      <c r="P157" s="177">
        <v>0</v>
      </c>
      <c r="Q157" s="177">
        <v>10370</v>
      </c>
    </row>
    <row r="158" spans="1:17" ht="12.75" customHeight="1">
      <c r="A158" s="202"/>
      <c r="B158" s="179" t="s">
        <v>245</v>
      </c>
      <c r="C158" s="176"/>
      <c r="D158" s="176"/>
      <c r="E158" s="175"/>
      <c r="F158" s="175"/>
      <c r="G158" s="175"/>
      <c r="H158" s="177"/>
      <c r="I158" s="177"/>
      <c r="J158" s="177"/>
      <c r="K158" s="177"/>
      <c r="L158" s="177"/>
      <c r="M158" s="177"/>
      <c r="N158" s="177"/>
      <c r="O158" s="177"/>
      <c r="P158" s="177"/>
      <c r="Q158" s="177"/>
    </row>
    <row r="159" spans="1:17" ht="12.75" customHeight="1">
      <c r="A159" s="202"/>
      <c r="B159" s="179" t="s">
        <v>278</v>
      </c>
      <c r="C159" s="176"/>
      <c r="D159" s="176"/>
      <c r="E159" s="175"/>
      <c r="F159" s="175"/>
      <c r="G159" s="175"/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</row>
    <row r="160" spans="1:17" ht="15" customHeight="1">
      <c r="A160" s="200"/>
      <c r="B160" s="179" t="s">
        <v>298</v>
      </c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</row>
    <row r="161" spans="1:17" ht="12.75" customHeight="1">
      <c r="A161" s="201" t="s">
        <v>180</v>
      </c>
      <c r="B161" s="179" t="s">
        <v>105</v>
      </c>
      <c r="C161" s="191" t="s">
        <v>301</v>
      </c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3"/>
    </row>
    <row r="162" spans="1:17" ht="12.75" customHeight="1">
      <c r="A162" s="202"/>
      <c r="B162" s="179" t="s">
        <v>106</v>
      </c>
      <c r="C162" s="194"/>
      <c r="D162" s="195"/>
      <c r="E162" s="195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  <c r="P162" s="195"/>
      <c r="Q162" s="196"/>
    </row>
    <row r="163" spans="1:17" ht="12.75" customHeight="1">
      <c r="A163" s="202"/>
      <c r="B163" s="179" t="s">
        <v>107</v>
      </c>
      <c r="C163" s="194"/>
      <c r="D163" s="195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O163" s="195"/>
      <c r="P163" s="195"/>
      <c r="Q163" s="196"/>
    </row>
    <row r="164" spans="1:17" ht="12.75" customHeight="1">
      <c r="A164" s="202"/>
      <c r="B164" s="179" t="s">
        <v>108</v>
      </c>
      <c r="C164" s="197"/>
      <c r="D164" s="198"/>
      <c r="E164" s="198"/>
      <c r="F164" s="198"/>
      <c r="G164" s="198"/>
      <c r="H164" s="198"/>
      <c r="I164" s="198"/>
      <c r="J164" s="198"/>
      <c r="K164" s="198"/>
      <c r="L164" s="198"/>
      <c r="M164" s="198"/>
      <c r="N164" s="198"/>
      <c r="O164" s="198"/>
      <c r="P164" s="198"/>
      <c r="Q164" s="199"/>
    </row>
    <row r="165" spans="1:17" ht="12.75" customHeight="1">
      <c r="A165" s="202"/>
      <c r="B165" s="179" t="s">
        <v>109</v>
      </c>
      <c r="C165" s="176"/>
      <c r="D165" s="185" t="s">
        <v>306</v>
      </c>
      <c r="E165" s="186">
        <f>E166</f>
        <v>22309.8</v>
      </c>
      <c r="F165" s="186">
        <f aca="true" t="shared" si="22" ref="F165:Q165">F166</f>
        <v>8559.8</v>
      </c>
      <c r="G165" s="186">
        <f t="shared" si="22"/>
        <v>13750</v>
      </c>
      <c r="H165" s="186">
        <f t="shared" si="22"/>
        <v>22309.8</v>
      </c>
      <c r="I165" s="186">
        <f t="shared" si="22"/>
        <v>8559.8</v>
      </c>
      <c r="J165" s="186">
        <f t="shared" si="22"/>
        <v>0</v>
      </c>
      <c r="K165" s="186">
        <f t="shared" si="22"/>
        <v>0</v>
      </c>
      <c r="L165" s="186">
        <f t="shared" si="22"/>
        <v>8559.8</v>
      </c>
      <c r="M165" s="186">
        <f t="shared" si="22"/>
        <v>13750</v>
      </c>
      <c r="N165" s="186">
        <f t="shared" si="22"/>
        <v>0</v>
      </c>
      <c r="O165" s="186">
        <f t="shared" si="22"/>
        <v>0</v>
      </c>
      <c r="P165" s="186">
        <f t="shared" si="22"/>
        <v>0</v>
      </c>
      <c r="Q165" s="186">
        <f t="shared" si="22"/>
        <v>13750</v>
      </c>
    </row>
    <row r="166" spans="1:17" ht="12.75" customHeight="1">
      <c r="A166" s="202"/>
      <c r="B166" s="179" t="s">
        <v>297</v>
      </c>
      <c r="C166" s="176"/>
      <c r="D166" s="185" t="s">
        <v>308</v>
      </c>
      <c r="E166" s="175">
        <v>22309.8</v>
      </c>
      <c r="F166" s="175">
        <v>8559.8</v>
      </c>
      <c r="G166" s="175">
        <v>13750</v>
      </c>
      <c r="H166" s="177">
        <v>22309.8</v>
      </c>
      <c r="I166" s="177">
        <v>8559.8</v>
      </c>
      <c r="J166" s="177">
        <v>0</v>
      </c>
      <c r="K166" s="177">
        <v>0</v>
      </c>
      <c r="L166" s="177">
        <v>8559.8</v>
      </c>
      <c r="M166" s="177">
        <v>13750</v>
      </c>
      <c r="N166" s="177">
        <v>0</v>
      </c>
      <c r="O166" s="177">
        <v>0</v>
      </c>
      <c r="P166" s="177">
        <v>0</v>
      </c>
      <c r="Q166" s="177">
        <v>13750</v>
      </c>
    </row>
    <row r="167" spans="1:17" ht="12.75" customHeight="1">
      <c r="A167" s="202"/>
      <c r="B167" s="179" t="s">
        <v>245</v>
      </c>
      <c r="C167" s="176"/>
      <c r="D167" s="176"/>
      <c r="E167" s="175"/>
      <c r="F167" s="175"/>
      <c r="G167" s="175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</row>
    <row r="168" spans="1:17" ht="12.75" customHeight="1">
      <c r="A168" s="202"/>
      <c r="B168" s="179" t="s">
        <v>278</v>
      </c>
      <c r="C168" s="176"/>
      <c r="D168" s="176"/>
      <c r="E168" s="175"/>
      <c r="F168" s="175"/>
      <c r="G168" s="175"/>
      <c r="H168" s="177"/>
      <c r="I168" s="177"/>
      <c r="J168" s="177"/>
      <c r="K168" s="177"/>
      <c r="L168" s="177"/>
      <c r="M168" s="177"/>
      <c r="N168" s="177"/>
      <c r="O168" s="177"/>
      <c r="P168" s="177"/>
      <c r="Q168" s="177"/>
    </row>
    <row r="169" spans="1:17" ht="15" customHeight="1">
      <c r="A169" s="200"/>
      <c r="B169" s="179" t="s">
        <v>298</v>
      </c>
      <c r="C169" s="178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</row>
    <row r="170" spans="1:17" ht="12.75" customHeight="1">
      <c r="A170" s="201" t="s">
        <v>314</v>
      </c>
      <c r="B170" s="179" t="s">
        <v>105</v>
      </c>
      <c r="C170" s="191" t="s">
        <v>302</v>
      </c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3"/>
    </row>
    <row r="171" spans="1:17" ht="12.75" customHeight="1">
      <c r="A171" s="202"/>
      <c r="B171" s="179" t="s">
        <v>106</v>
      </c>
      <c r="C171" s="194"/>
      <c r="D171" s="195"/>
      <c r="E171" s="195"/>
      <c r="F171" s="195"/>
      <c r="G171" s="195"/>
      <c r="H171" s="195"/>
      <c r="I171" s="195"/>
      <c r="J171" s="195"/>
      <c r="K171" s="195"/>
      <c r="L171" s="195"/>
      <c r="M171" s="195"/>
      <c r="N171" s="195"/>
      <c r="O171" s="195"/>
      <c r="P171" s="195"/>
      <c r="Q171" s="196"/>
    </row>
    <row r="172" spans="1:17" ht="12.75" customHeight="1">
      <c r="A172" s="202"/>
      <c r="B172" s="179" t="s">
        <v>107</v>
      </c>
      <c r="C172" s="194"/>
      <c r="D172" s="195"/>
      <c r="E172" s="195"/>
      <c r="F172" s="195"/>
      <c r="G172" s="195"/>
      <c r="H172" s="195"/>
      <c r="I172" s="195"/>
      <c r="J172" s="195"/>
      <c r="K172" s="195"/>
      <c r="L172" s="195"/>
      <c r="M172" s="195"/>
      <c r="N172" s="195"/>
      <c r="O172" s="195"/>
      <c r="P172" s="195"/>
      <c r="Q172" s="196"/>
    </row>
    <row r="173" spans="1:17" ht="12.75" customHeight="1">
      <c r="A173" s="202"/>
      <c r="B173" s="179" t="s">
        <v>108</v>
      </c>
      <c r="C173" s="197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8"/>
      <c r="P173" s="198"/>
      <c r="Q173" s="199"/>
    </row>
    <row r="174" spans="1:17" ht="12.75" customHeight="1">
      <c r="A174" s="202"/>
      <c r="B174" s="179" t="s">
        <v>109</v>
      </c>
      <c r="C174" s="176"/>
      <c r="D174" s="185" t="s">
        <v>306</v>
      </c>
      <c r="E174" s="186">
        <f>E175</f>
        <v>8402.4</v>
      </c>
      <c r="F174" s="186">
        <f aca="true" t="shared" si="23" ref="F174:Q174">F175</f>
        <v>3302.4</v>
      </c>
      <c r="G174" s="186">
        <f t="shared" si="23"/>
        <v>5100</v>
      </c>
      <c r="H174" s="186">
        <f t="shared" si="23"/>
        <v>8402.4</v>
      </c>
      <c r="I174" s="186">
        <f t="shared" si="23"/>
        <v>3302.4</v>
      </c>
      <c r="J174" s="186">
        <f t="shared" si="23"/>
        <v>0</v>
      </c>
      <c r="K174" s="186">
        <f t="shared" si="23"/>
        <v>0</v>
      </c>
      <c r="L174" s="186">
        <f t="shared" si="23"/>
        <v>3302.4</v>
      </c>
      <c r="M174" s="186">
        <f t="shared" si="23"/>
        <v>5100</v>
      </c>
      <c r="N174" s="186">
        <f t="shared" si="23"/>
        <v>0</v>
      </c>
      <c r="O174" s="186">
        <f t="shared" si="23"/>
        <v>0</v>
      </c>
      <c r="P174" s="186">
        <f t="shared" si="23"/>
        <v>0</v>
      </c>
      <c r="Q174" s="186">
        <f t="shared" si="23"/>
        <v>5100</v>
      </c>
    </row>
    <row r="175" spans="1:17" ht="12.75" customHeight="1">
      <c r="A175" s="202"/>
      <c r="B175" s="179" t="s">
        <v>297</v>
      </c>
      <c r="C175" s="176"/>
      <c r="D175" s="185" t="s">
        <v>307</v>
      </c>
      <c r="E175" s="175">
        <v>8402.4</v>
      </c>
      <c r="F175" s="175">
        <v>3302.4</v>
      </c>
      <c r="G175" s="175">
        <v>5100</v>
      </c>
      <c r="H175" s="177">
        <v>8402.4</v>
      </c>
      <c r="I175" s="177">
        <v>3302.4</v>
      </c>
      <c r="J175" s="177">
        <v>0</v>
      </c>
      <c r="K175" s="177">
        <v>0</v>
      </c>
      <c r="L175" s="177">
        <v>3302.4</v>
      </c>
      <c r="M175" s="177">
        <v>5100</v>
      </c>
      <c r="N175" s="177">
        <v>0</v>
      </c>
      <c r="O175" s="177">
        <v>0</v>
      </c>
      <c r="P175" s="177">
        <v>0</v>
      </c>
      <c r="Q175" s="177">
        <v>5100</v>
      </c>
    </row>
    <row r="176" spans="1:17" ht="12.75" customHeight="1">
      <c r="A176" s="202"/>
      <c r="B176" s="179" t="s">
        <v>245</v>
      </c>
      <c r="C176" s="176"/>
      <c r="D176" s="176"/>
      <c r="E176" s="175"/>
      <c r="F176" s="175"/>
      <c r="G176" s="175"/>
      <c r="H176" s="177"/>
      <c r="I176" s="177"/>
      <c r="J176" s="177"/>
      <c r="K176" s="177"/>
      <c r="L176" s="177"/>
      <c r="M176" s="177"/>
      <c r="N176" s="177"/>
      <c r="O176" s="177"/>
      <c r="P176" s="177"/>
      <c r="Q176" s="177"/>
    </row>
    <row r="177" spans="1:17" ht="12.75" customHeight="1">
      <c r="A177" s="202"/>
      <c r="B177" s="179" t="s">
        <v>278</v>
      </c>
      <c r="C177" s="176"/>
      <c r="D177" s="176"/>
      <c r="E177" s="175"/>
      <c r="F177" s="175"/>
      <c r="G177" s="175"/>
      <c r="H177" s="177"/>
      <c r="I177" s="177"/>
      <c r="J177" s="177"/>
      <c r="K177" s="177"/>
      <c r="L177" s="177"/>
      <c r="M177" s="177"/>
      <c r="N177" s="177"/>
      <c r="O177" s="177"/>
      <c r="P177" s="177"/>
      <c r="Q177" s="177"/>
    </row>
    <row r="178" spans="1:17" ht="15" customHeight="1">
      <c r="A178" s="200"/>
      <c r="B178" s="179" t="s">
        <v>298</v>
      </c>
      <c r="C178" s="178"/>
      <c r="D178" s="178"/>
      <c r="E178" s="178"/>
      <c r="F178" s="178"/>
      <c r="G178" s="178"/>
      <c r="H178" s="178"/>
      <c r="I178" s="178"/>
      <c r="J178" s="178"/>
      <c r="K178" s="178"/>
      <c r="L178" s="178"/>
      <c r="M178" s="178"/>
      <c r="N178" s="178"/>
      <c r="O178" s="178"/>
      <c r="P178" s="178"/>
      <c r="Q178" s="178"/>
    </row>
    <row r="179" spans="1:17" ht="12.75" customHeight="1">
      <c r="A179" s="201" t="s">
        <v>315</v>
      </c>
      <c r="B179" s="179" t="s">
        <v>105</v>
      </c>
      <c r="C179" s="191" t="s">
        <v>303</v>
      </c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3"/>
    </row>
    <row r="180" spans="1:17" ht="12.75" customHeight="1">
      <c r="A180" s="202"/>
      <c r="B180" s="179" t="s">
        <v>106</v>
      </c>
      <c r="C180" s="194"/>
      <c r="D180" s="195"/>
      <c r="E180" s="195"/>
      <c r="F180" s="195"/>
      <c r="G180" s="195"/>
      <c r="H180" s="195"/>
      <c r="I180" s="195"/>
      <c r="J180" s="195"/>
      <c r="K180" s="195"/>
      <c r="L180" s="195"/>
      <c r="M180" s="195"/>
      <c r="N180" s="195"/>
      <c r="O180" s="195"/>
      <c r="P180" s="195"/>
      <c r="Q180" s="196"/>
    </row>
    <row r="181" spans="1:17" ht="12.75" customHeight="1">
      <c r="A181" s="202"/>
      <c r="B181" s="179" t="s">
        <v>107</v>
      </c>
      <c r="C181" s="194"/>
      <c r="D181" s="195"/>
      <c r="E181" s="195"/>
      <c r="F181" s="195"/>
      <c r="G181" s="195"/>
      <c r="H181" s="195"/>
      <c r="I181" s="195"/>
      <c r="J181" s="195"/>
      <c r="K181" s="195"/>
      <c r="L181" s="195"/>
      <c r="M181" s="195"/>
      <c r="N181" s="195"/>
      <c r="O181" s="195"/>
      <c r="P181" s="195"/>
      <c r="Q181" s="196"/>
    </row>
    <row r="182" spans="1:17" ht="12.75" customHeight="1">
      <c r="A182" s="202"/>
      <c r="B182" s="179" t="s">
        <v>108</v>
      </c>
      <c r="C182" s="197"/>
      <c r="D182" s="198"/>
      <c r="E182" s="198"/>
      <c r="F182" s="198"/>
      <c r="G182" s="198"/>
      <c r="H182" s="198"/>
      <c r="I182" s="198"/>
      <c r="J182" s="198"/>
      <c r="K182" s="198"/>
      <c r="L182" s="198"/>
      <c r="M182" s="198"/>
      <c r="N182" s="198"/>
      <c r="O182" s="198"/>
      <c r="P182" s="198"/>
      <c r="Q182" s="199"/>
    </row>
    <row r="183" spans="1:17" ht="12.75" customHeight="1">
      <c r="A183" s="202"/>
      <c r="B183" s="179" t="s">
        <v>109</v>
      </c>
      <c r="C183" s="176"/>
      <c r="D183" s="185" t="s">
        <v>304</v>
      </c>
      <c r="E183" s="186">
        <f>E184</f>
        <v>14223</v>
      </c>
      <c r="F183" s="186">
        <f aca="true" t="shared" si="24" ref="F183:Q183">F184</f>
        <v>4723</v>
      </c>
      <c r="G183" s="186">
        <f t="shared" si="24"/>
        <v>9500</v>
      </c>
      <c r="H183" s="186">
        <f t="shared" si="24"/>
        <v>14223</v>
      </c>
      <c r="I183" s="186">
        <f t="shared" si="24"/>
        <v>4723</v>
      </c>
      <c r="J183" s="186">
        <f t="shared" si="24"/>
        <v>0</v>
      </c>
      <c r="K183" s="186">
        <f t="shared" si="24"/>
        <v>0</v>
      </c>
      <c r="L183" s="186">
        <f t="shared" si="24"/>
        <v>4723</v>
      </c>
      <c r="M183" s="186">
        <f t="shared" si="24"/>
        <v>9500</v>
      </c>
      <c r="N183" s="186">
        <f t="shared" si="24"/>
        <v>0</v>
      </c>
      <c r="O183" s="186">
        <f t="shared" si="24"/>
        <v>0</v>
      </c>
      <c r="P183" s="186">
        <f t="shared" si="24"/>
        <v>0</v>
      </c>
      <c r="Q183" s="186">
        <f t="shared" si="24"/>
        <v>9500</v>
      </c>
    </row>
    <row r="184" spans="1:17" ht="12.75" customHeight="1">
      <c r="A184" s="202"/>
      <c r="B184" s="179" t="s">
        <v>296</v>
      </c>
      <c r="C184" s="176"/>
      <c r="D184" s="185" t="s">
        <v>305</v>
      </c>
      <c r="E184" s="175">
        <v>14223</v>
      </c>
      <c r="F184" s="175">
        <v>4723</v>
      </c>
      <c r="G184" s="175">
        <v>9500</v>
      </c>
      <c r="H184" s="177">
        <v>14223</v>
      </c>
      <c r="I184" s="177">
        <v>4723</v>
      </c>
      <c r="J184" s="177">
        <v>0</v>
      </c>
      <c r="K184" s="177">
        <v>0</v>
      </c>
      <c r="L184" s="177">
        <v>4723</v>
      </c>
      <c r="M184" s="177">
        <v>9500</v>
      </c>
      <c r="N184" s="177">
        <v>0</v>
      </c>
      <c r="O184" s="177">
        <v>0</v>
      </c>
      <c r="P184" s="177">
        <v>0</v>
      </c>
      <c r="Q184" s="177">
        <v>9500</v>
      </c>
    </row>
    <row r="185" spans="1:17" ht="12.75" customHeight="1">
      <c r="A185" s="202"/>
      <c r="B185" s="179" t="s">
        <v>210</v>
      </c>
      <c r="C185" s="176"/>
      <c r="D185" s="176"/>
      <c r="E185" s="175"/>
      <c r="F185" s="175"/>
      <c r="G185" s="175"/>
      <c r="H185" s="177"/>
      <c r="I185" s="177"/>
      <c r="J185" s="177"/>
      <c r="K185" s="177"/>
      <c r="L185" s="177"/>
      <c r="M185" s="177"/>
      <c r="N185" s="177"/>
      <c r="O185" s="177"/>
      <c r="P185" s="177"/>
      <c r="Q185" s="177"/>
    </row>
    <row r="186" spans="1:17" ht="12.75" customHeight="1">
      <c r="A186" s="202"/>
      <c r="B186" s="179" t="s">
        <v>245</v>
      </c>
      <c r="C186" s="176"/>
      <c r="D186" s="176"/>
      <c r="E186" s="175"/>
      <c r="F186" s="175"/>
      <c r="G186" s="175"/>
      <c r="H186" s="177"/>
      <c r="I186" s="177"/>
      <c r="J186" s="177"/>
      <c r="K186" s="177"/>
      <c r="L186" s="177"/>
      <c r="M186" s="177"/>
      <c r="N186" s="177"/>
      <c r="O186" s="177"/>
      <c r="P186" s="177"/>
      <c r="Q186" s="177"/>
    </row>
    <row r="187" spans="1:17" ht="15.75" customHeight="1">
      <c r="A187" s="200"/>
      <c r="B187" s="179" t="s">
        <v>278</v>
      </c>
      <c r="C187" s="178"/>
      <c r="D187" s="178"/>
      <c r="E187" s="178"/>
      <c r="F187" s="178"/>
      <c r="G187" s="178"/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</row>
    <row r="188" spans="1:17" s="93" customFormat="1" ht="15" customHeight="1">
      <c r="A188" s="251" t="s">
        <v>115</v>
      </c>
      <c r="B188" s="251"/>
      <c r="C188" s="180" t="s">
        <v>52</v>
      </c>
      <c r="D188" s="180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</row>
    <row r="190" spans="1:10" ht="11.25">
      <c r="A190" s="250" t="s">
        <v>116</v>
      </c>
      <c r="B190" s="250"/>
      <c r="C190" s="250"/>
      <c r="D190" s="250"/>
      <c r="E190" s="250"/>
      <c r="F190" s="250"/>
      <c r="G190" s="250"/>
      <c r="H190" s="250"/>
      <c r="I190" s="250"/>
      <c r="J190" s="250"/>
    </row>
    <row r="191" spans="1:10" ht="11.25">
      <c r="A191" s="99" t="s">
        <v>141</v>
      </c>
      <c r="B191" s="99"/>
      <c r="C191" s="99"/>
      <c r="D191" s="99"/>
      <c r="E191" s="99"/>
      <c r="F191" s="99"/>
      <c r="G191" s="99"/>
      <c r="H191" s="99"/>
      <c r="I191" s="99"/>
      <c r="J191" s="99"/>
    </row>
    <row r="192" spans="1:5" ht="11.25">
      <c r="A192" s="99"/>
      <c r="B192" s="99"/>
      <c r="C192" s="99"/>
      <c r="D192" s="99"/>
      <c r="E192" s="99"/>
    </row>
  </sheetData>
  <sheetProtection/>
  <mergeCells count="62">
    <mergeCell ref="I7:I8"/>
    <mergeCell ref="F4:F8"/>
    <mergeCell ref="C132:Q135"/>
    <mergeCell ref="A105:A113"/>
    <mergeCell ref="C105:Q108"/>
    <mergeCell ref="A87:A95"/>
    <mergeCell ref="C87:Q90"/>
    <mergeCell ref="A96:A104"/>
    <mergeCell ref="C96:Q99"/>
    <mergeCell ref="A114:A122"/>
    <mergeCell ref="A190:J190"/>
    <mergeCell ref="A69:A77"/>
    <mergeCell ref="A132:A140"/>
    <mergeCell ref="A188:B188"/>
    <mergeCell ref="C114:Q117"/>
    <mergeCell ref="A1:Q1"/>
    <mergeCell ref="H4:Q4"/>
    <mergeCell ref="F3:G3"/>
    <mergeCell ref="E3:E8"/>
    <mergeCell ref="J7:L7"/>
    <mergeCell ref="B3:B8"/>
    <mergeCell ref="G4:G8"/>
    <mergeCell ref="D3:D8"/>
    <mergeCell ref="M6:Q6"/>
    <mergeCell ref="A3:A8"/>
    <mergeCell ref="C10:D10"/>
    <mergeCell ref="C179:Q182"/>
    <mergeCell ref="A179:A187"/>
    <mergeCell ref="C3:C8"/>
    <mergeCell ref="H3:Q3"/>
    <mergeCell ref="H5:H8"/>
    <mergeCell ref="N7:Q7"/>
    <mergeCell ref="I6:L6"/>
    <mergeCell ref="M7:M8"/>
    <mergeCell ref="I5:Q5"/>
    <mergeCell ref="A33:A41"/>
    <mergeCell ref="C33:Q36"/>
    <mergeCell ref="A42:A50"/>
    <mergeCell ref="C42:Q45"/>
    <mergeCell ref="A15:A23"/>
    <mergeCell ref="C15:Q18"/>
    <mergeCell ref="A24:A32"/>
    <mergeCell ref="C24:Q27"/>
    <mergeCell ref="A152:A160"/>
    <mergeCell ref="C152:Q155"/>
    <mergeCell ref="A51:A59"/>
    <mergeCell ref="C51:Q54"/>
    <mergeCell ref="C69:Q72"/>
    <mergeCell ref="A170:A178"/>
    <mergeCell ref="C170:Q173"/>
    <mergeCell ref="A161:A169"/>
    <mergeCell ref="C161:Q164"/>
    <mergeCell ref="A60:A68"/>
    <mergeCell ref="A78:A86"/>
    <mergeCell ref="A143:A151"/>
    <mergeCell ref="C143:Q146"/>
    <mergeCell ref="B141:Q141"/>
    <mergeCell ref="C142:D142"/>
    <mergeCell ref="C60:Q63"/>
    <mergeCell ref="C78:Q81"/>
    <mergeCell ref="A123:A131"/>
    <mergeCell ref="C123:Q126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71" r:id="rId1"/>
  <headerFooter alignWithMargins="0">
    <oddHeader>&amp;R&amp;9Tabela nr 4
do uchwały Nr  XXVI/169/09
Rady Miejskiej w Kałuszynie   
z dnia 29.12.2009 r.</oddHeader>
  </headerFooter>
  <rowBreaks count="3" manualBreakCount="3">
    <brk id="50" max="255" man="1"/>
    <brk id="104" max="255" man="1"/>
    <brk id="14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8">
      <selection activeCell="D23" sqref="D23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66" t="s">
        <v>219</v>
      </c>
      <c r="B1" s="266"/>
      <c r="C1" s="266"/>
      <c r="D1" s="266"/>
    </row>
    <row r="2" ht="6.75" customHeight="1">
      <c r="A2" s="22"/>
    </row>
    <row r="3" ht="12.75">
      <c r="D3" s="13" t="s">
        <v>44</v>
      </c>
    </row>
    <row r="4" spans="1:4" ht="15" customHeight="1">
      <c r="A4" s="222" t="s">
        <v>64</v>
      </c>
      <c r="B4" s="222" t="s">
        <v>5</v>
      </c>
      <c r="C4" s="220" t="s">
        <v>65</v>
      </c>
      <c r="D4" s="220" t="s">
        <v>220</v>
      </c>
    </row>
    <row r="5" spans="1:4" ht="15" customHeight="1">
      <c r="A5" s="222"/>
      <c r="B5" s="222"/>
      <c r="C5" s="222"/>
      <c r="D5" s="220"/>
    </row>
    <row r="6" spans="1:4" ht="15.75" customHeight="1">
      <c r="A6" s="222"/>
      <c r="B6" s="222"/>
      <c r="C6" s="222"/>
      <c r="D6" s="220"/>
    </row>
    <row r="7" spans="1:4" s="147" customFormat="1" ht="9.75" customHeight="1">
      <c r="A7" s="145">
        <v>1</v>
      </c>
      <c r="B7" s="145">
        <v>2</v>
      </c>
      <c r="C7" s="145">
        <v>3</v>
      </c>
      <c r="D7" s="146">
        <v>4</v>
      </c>
    </row>
    <row r="8" spans="1:4" s="94" customFormat="1" ht="13.5" customHeight="1">
      <c r="A8" s="131" t="s">
        <v>13</v>
      </c>
      <c r="B8" s="132" t="s">
        <v>234</v>
      </c>
      <c r="C8" s="131"/>
      <c r="D8" s="155">
        <v>13648278</v>
      </c>
    </row>
    <row r="9" spans="1:4" ht="15.75" customHeight="1">
      <c r="A9" s="131" t="s">
        <v>14</v>
      </c>
      <c r="B9" s="132" t="s">
        <v>9</v>
      </c>
      <c r="C9" s="131"/>
      <c r="D9" s="154">
        <v>14069758</v>
      </c>
    </row>
    <row r="10" spans="1:4" ht="14.25" customHeight="1">
      <c r="A10" s="131" t="s">
        <v>15</v>
      </c>
      <c r="B10" s="132" t="s">
        <v>236</v>
      </c>
      <c r="C10" s="133"/>
      <c r="D10" s="156">
        <v>-421480</v>
      </c>
    </row>
    <row r="11" spans="1:4" ht="18.75" customHeight="1">
      <c r="A11" s="264" t="s">
        <v>27</v>
      </c>
      <c r="B11" s="265"/>
      <c r="C11" s="133"/>
      <c r="D11" s="156">
        <v>690000</v>
      </c>
    </row>
    <row r="12" spans="1:4" ht="21.75" customHeight="1">
      <c r="A12" s="131" t="s">
        <v>13</v>
      </c>
      <c r="B12" s="135" t="s">
        <v>21</v>
      </c>
      <c r="C12" s="131" t="s">
        <v>28</v>
      </c>
      <c r="D12" s="134"/>
    </row>
    <row r="13" spans="1:4" ht="18.75" customHeight="1">
      <c r="A13" s="136" t="s">
        <v>14</v>
      </c>
      <c r="B13" s="133" t="s">
        <v>22</v>
      </c>
      <c r="C13" s="131" t="s">
        <v>28</v>
      </c>
      <c r="D13" s="157">
        <v>690000</v>
      </c>
    </row>
    <row r="14" spans="1:4" ht="31.5" customHeight="1">
      <c r="A14" s="131" t="s">
        <v>15</v>
      </c>
      <c r="B14" s="137" t="s">
        <v>146</v>
      </c>
      <c r="C14" s="131" t="s">
        <v>54</v>
      </c>
      <c r="D14" s="134"/>
    </row>
    <row r="15" spans="1:4" ht="15.75" customHeight="1">
      <c r="A15" s="136" t="s">
        <v>1</v>
      </c>
      <c r="B15" s="133" t="s">
        <v>30</v>
      </c>
      <c r="C15" s="131" t="s">
        <v>55</v>
      </c>
      <c r="D15" s="134"/>
    </row>
    <row r="16" spans="1:4" ht="15" customHeight="1">
      <c r="A16" s="131" t="s">
        <v>20</v>
      </c>
      <c r="B16" s="133" t="s">
        <v>147</v>
      </c>
      <c r="C16" s="131" t="s">
        <v>235</v>
      </c>
      <c r="D16" s="134"/>
    </row>
    <row r="17" spans="1:4" ht="16.5" customHeight="1">
      <c r="A17" s="136" t="s">
        <v>23</v>
      </c>
      <c r="B17" s="133" t="s">
        <v>24</v>
      </c>
      <c r="C17" s="131" t="s">
        <v>29</v>
      </c>
      <c r="D17" s="138"/>
    </row>
    <row r="18" spans="1:4" ht="15" customHeight="1">
      <c r="A18" s="131" t="s">
        <v>25</v>
      </c>
      <c r="B18" s="133" t="s">
        <v>177</v>
      </c>
      <c r="C18" s="131" t="s">
        <v>81</v>
      </c>
      <c r="D18" s="133"/>
    </row>
    <row r="19" spans="1:4" ht="15" customHeight="1">
      <c r="A19" s="131" t="s">
        <v>32</v>
      </c>
      <c r="B19" s="139" t="s">
        <v>53</v>
      </c>
      <c r="C19" s="131" t="s">
        <v>31</v>
      </c>
      <c r="D19" s="133"/>
    </row>
    <row r="20" spans="1:4" ht="18.75" customHeight="1">
      <c r="A20" s="264" t="s">
        <v>148</v>
      </c>
      <c r="B20" s="265"/>
      <c r="C20" s="131"/>
      <c r="D20" s="154">
        <v>268520</v>
      </c>
    </row>
    <row r="21" spans="1:4" ht="16.5" customHeight="1">
      <c r="A21" s="131" t="s">
        <v>13</v>
      </c>
      <c r="B21" s="133" t="s">
        <v>56</v>
      </c>
      <c r="C21" s="131" t="s">
        <v>34</v>
      </c>
      <c r="D21" s="133"/>
    </row>
    <row r="22" spans="1:4" ht="13.5" customHeight="1">
      <c r="A22" s="136" t="s">
        <v>14</v>
      </c>
      <c r="B22" s="140" t="s">
        <v>33</v>
      </c>
      <c r="C22" s="136" t="s">
        <v>34</v>
      </c>
      <c r="D22" s="140">
        <v>268520</v>
      </c>
    </row>
    <row r="23" spans="1:4" ht="38.25" customHeight="1">
      <c r="A23" s="131" t="s">
        <v>15</v>
      </c>
      <c r="B23" s="141" t="s">
        <v>59</v>
      </c>
      <c r="C23" s="131" t="s">
        <v>60</v>
      </c>
      <c r="D23" s="133"/>
    </row>
    <row r="24" spans="1:4" ht="14.25" customHeight="1">
      <c r="A24" s="136" t="s">
        <v>1</v>
      </c>
      <c r="B24" s="140" t="s">
        <v>57</v>
      </c>
      <c r="C24" s="136" t="s">
        <v>51</v>
      </c>
      <c r="D24" s="140"/>
    </row>
    <row r="25" spans="1:4" ht="15.75" customHeight="1">
      <c r="A25" s="131" t="s">
        <v>20</v>
      </c>
      <c r="B25" s="133" t="s">
        <v>58</v>
      </c>
      <c r="C25" s="131" t="s">
        <v>36</v>
      </c>
      <c r="D25" s="133"/>
    </row>
    <row r="26" spans="1:4" ht="15" customHeight="1">
      <c r="A26" s="142" t="s">
        <v>23</v>
      </c>
      <c r="B26" s="139" t="s">
        <v>178</v>
      </c>
      <c r="C26" s="142" t="s">
        <v>37</v>
      </c>
      <c r="D26" s="138"/>
    </row>
    <row r="27" spans="1:6" ht="16.5" customHeight="1">
      <c r="A27" s="142" t="s">
        <v>25</v>
      </c>
      <c r="B27" s="139" t="s">
        <v>38</v>
      </c>
      <c r="C27" s="143" t="s">
        <v>35</v>
      </c>
      <c r="D27" s="144"/>
      <c r="E27" s="58"/>
      <c r="F27" s="58"/>
    </row>
    <row r="28" spans="1:3" ht="12.75">
      <c r="A28" s="6"/>
      <c r="B28" s="7"/>
      <c r="C28" s="63"/>
    </row>
    <row r="29" spans="1:2" ht="12.75">
      <c r="A29" s="64"/>
      <c r="B29" s="63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  4
do uchwały Rady Miejskiej 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zoomScalePageLayoutView="0" colorId="8" workbookViewId="0" topLeftCell="D1">
      <selection activeCell="H5" sqref="H5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70" t="s">
        <v>221</v>
      </c>
      <c r="B1" s="270"/>
      <c r="C1" s="270"/>
      <c r="D1" s="270"/>
      <c r="E1" s="270"/>
      <c r="F1" s="270"/>
      <c r="G1" s="270"/>
      <c r="H1" s="270"/>
      <c r="I1" s="270"/>
      <c r="J1" s="270"/>
    </row>
    <row r="2" ht="12.75">
      <c r="J2" s="12" t="s">
        <v>44</v>
      </c>
    </row>
    <row r="3" spans="1:10" s="5" customFormat="1" ht="20.25" customHeight="1">
      <c r="A3" s="222" t="s">
        <v>2</v>
      </c>
      <c r="B3" s="267" t="s">
        <v>3</v>
      </c>
      <c r="C3" s="267" t="s">
        <v>154</v>
      </c>
      <c r="D3" s="220" t="s">
        <v>135</v>
      </c>
      <c r="E3" s="220" t="s">
        <v>163</v>
      </c>
      <c r="F3" s="220" t="s">
        <v>94</v>
      </c>
      <c r="G3" s="220"/>
      <c r="H3" s="220"/>
      <c r="I3" s="220"/>
      <c r="J3" s="220"/>
    </row>
    <row r="4" spans="1:10" s="5" customFormat="1" ht="20.25" customHeight="1">
      <c r="A4" s="222"/>
      <c r="B4" s="268"/>
      <c r="C4" s="268"/>
      <c r="D4" s="222"/>
      <c r="E4" s="220"/>
      <c r="F4" s="220" t="s">
        <v>133</v>
      </c>
      <c r="G4" s="220" t="s">
        <v>6</v>
      </c>
      <c r="H4" s="220"/>
      <c r="I4" s="220"/>
      <c r="J4" s="220" t="s">
        <v>134</v>
      </c>
    </row>
    <row r="5" spans="1:10" s="5" customFormat="1" ht="65.25" customHeight="1">
      <c r="A5" s="222"/>
      <c r="B5" s="269"/>
      <c r="C5" s="269"/>
      <c r="D5" s="222"/>
      <c r="E5" s="220"/>
      <c r="F5" s="220"/>
      <c r="G5" s="21" t="s">
        <v>130</v>
      </c>
      <c r="H5" s="21" t="s">
        <v>131</v>
      </c>
      <c r="I5" s="21" t="s">
        <v>164</v>
      </c>
      <c r="J5" s="220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ht="19.5" customHeight="1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9.5" customHeight="1">
      <c r="A20" s="271" t="s">
        <v>149</v>
      </c>
      <c r="B20" s="271"/>
      <c r="C20" s="271"/>
      <c r="D20" s="271"/>
      <c r="E20" s="24"/>
      <c r="F20" s="24"/>
      <c r="G20" s="24"/>
      <c r="H20" s="24"/>
      <c r="I20" s="24"/>
      <c r="J20" s="24"/>
    </row>
    <row r="22" ht="12.75">
      <c r="A22" s="98" t="s">
        <v>200</v>
      </c>
    </row>
  </sheetData>
  <sheetProtection/>
  <mergeCells count="11">
    <mergeCell ref="A20:D20"/>
    <mergeCell ref="D3:D5"/>
    <mergeCell ref="E3:E5"/>
    <mergeCell ref="A3:A5"/>
    <mergeCell ref="B3:B5"/>
    <mergeCell ref="C3:C5"/>
    <mergeCell ref="J4:J5"/>
    <mergeCell ref="F3:J3"/>
    <mergeCell ref="A1:J1"/>
    <mergeCell ref="F4:F5"/>
    <mergeCell ref="G4:I4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270" t="s">
        <v>232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86" t="s">
        <v>44</v>
      </c>
    </row>
    <row r="4" spans="1:10" ht="20.25" customHeight="1">
      <c r="A4" s="222" t="s">
        <v>2</v>
      </c>
      <c r="B4" s="267" t="s">
        <v>3</v>
      </c>
      <c r="C4" s="267" t="s">
        <v>154</v>
      </c>
      <c r="D4" s="220" t="s">
        <v>135</v>
      </c>
      <c r="E4" s="220" t="s">
        <v>163</v>
      </c>
      <c r="F4" s="220" t="s">
        <v>94</v>
      </c>
      <c r="G4" s="220"/>
      <c r="H4" s="220"/>
      <c r="I4" s="220"/>
      <c r="J4" s="220"/>
    </row>
    <row r="5" spans="1:10" ht="18" customHeight="1">
      <c r="A5" s="222"/>
      <c r="B5" s="268"/>
      <c r="C5" s="268"/>
      <c r="D5" s="222"/>
      <c r="E5" s="220"/>
      <c r="F5" s="220" t="s">
        <v>133</v>
      </c>
      <c r="G5" s="220" t="s">
        <v>6</v>
      </c>
      <c r="H5" s="220"/>
      <c r="I5" s="220"/>
      <c r="J5" s="220" t="s">
        <v>134</v>
      </c>
    </row>
    <row r="6" spans="1:10" ht="69" customHeight="1">
      <c r="A6" s="222"/>
      <c r="B6" s="269"/>
      <c r="C6" s="269"/>
      <c r="D6" s="222"/>
      <c r="E6" s="220"/>
      <c r="F6" s="220"/>
      <c r="G6" s="21" t="s">
        <v>130</v>
      </c>
      <c r="H6" s="21" t="s">
        <v>131</v>
      </c>
      <c r="I6" s="21" t="s">
        <v>164</v>
      </c>
      <c r="J6" s="220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4.75" customHeight="1">
      <c r="A21" s="271" t="s">
        <v>149</v>
      </c>
      <c r="B21" s="271"/>
      <c r="C21" s="271"/>
      <c r="D21" s="271"/>
      <c r="E21" s="24"/>
      <c r="F21" s="24"/>
      <c r="G21" s="24"/>
      <c r="H21" s="24"/>
      <c r="I21" s="24"/>
      <c r="J21" s="24"/>
    </row>
    <row r="23" spans="1:7" ht="12.75">
      <c r="A23" s="98" t="s">
        <v>200</v>
      </c>
      <c r="G23"/>
    </row>
  </sheetData>
  <sheetProtection/>
  <mergeCells count="11"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C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270" t="s">
        <v>222</v>
      </c>
      <c r="B1" s="270"/>
      <c r="C1" s="270"/>
      <c r="D1" s="270"/>
      <c r="E1" s="270"/>
      <c r="F1" s="270"/>
      <c r="G1" s="270"/>
      <c r="H1" s="270"/>
      <c r="I1" s="270"/>
      <c r="J1" s="270"/>
    </row>
    <row r="3" ht="12.75">
      <c r="J3" s="86" t="s">
        <v>44</v>
      </c>
    </row>
    <row r="4" spans="1:79" ht="20.25" customHeight="1">
      <c r="A4" s="222" t="s">
        <v>2</v>
      </c>
      <c r="B4" s="267" t="s">
        <v>3</v>
      </c>
      <c r="C4" s="267" t="s">
        <v>154</v>
      </c>
      <c r="D4" s="220" t="s">
        <v>135</v>
      </c>
      <c r="E4" s="220" t="s">
        <v>163</v>
      </c>
      <c r="F4" s="220" t="s">
        <v>94</v>
      </c>
      <c r="G4" s="220"/>
      <c r="H4" s="220"/>
      <c r="I4" s="220"/>
      <c r="J4" s="220"/>
      <c r="BX4" s="2"/>
      <c r="BY4" s="2"/>
      <c r="BZ4" s="2"/>
      <c r="CA4" s="2"/>
    </row>
    <row r="5" spans="1:79" ht="18" customHeight="1">
      <c r="A5" s="222"/>
      <c r="B5" s="268"/>
      <c r="C5" s="268"/>
      <c r="D5" s="222"/>
      <c r="E5" s="220"/>
      <c r="F5" s="220" t="s">
        <v>133</v>
      </c>
      <c r="G5" s="220" t="s">
        <v>6</v>
      </c>
      <c r="H5" s="220"/>
      <c r="I5" s="220"/>
      <c r="J5" s="220" t="s">
        <v>134</v>
      </c>
      <c r="BX5" s="2"/>
      <c r="BY5" s="2"/>
      <c r="BZ5" s="2"/>
      <c r="CA5" s="2"/>
    </row>
    <row r="6" spans="1:79" ht="69" customHeight="1">
      <c r="A6" s="222"/>
      <c r="B6" s="269"/>
      <c r="C6" s="269"/>
      <c r="D6" s="222"/>
      <c r="E6" s="220"/>
      <c r="F6" s="220"/>
      <c r="G6" s="21" t="s">
        <v>130</v>
      </c>
      <c r="H6" s="21" t="s">
        <v>131</v>
      </c>
      <c r="I6" s="21" t="s">
        <v>132</v>
      </c>
      <c r="J6" s="220"/>
      <c r="BX6" s="2"/>
      <c r="BY6" s="2"/>
      <c r="BZ6" s="2"/>
      <c r="CA6" s="2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2"/>
      <c r="BY7" s="2"/>
      <c r="BZ7" s="2"/>
      <c r="CA7" s="2"/>
    </row>
    <row r="8" spans="1:79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BX8" s="2"/>
      <c r="BY8" s="2"/>
      <c r="BZ8" s="2"/>
      <c r="CA8" s="2"/>
    </row>
    <row r="9" spans="1:79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BX9" s="2"/>
      <c r="BY9" s="2"/>
      <c r="BZ9" s="2"/>
      <c r="CA9" s="2"/>
    </row>
    <row r="10" spans="1:79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BX10" s="2"/>
      <c r="BY10" s="2"/>
      <c r="BZ10" s="2"/>
      <c r="CA10" s="2"/>
    </row>
    <row r="11" spans="1:79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BX11" s="2"/>
      <c r="BY11" s="2"/>
      <c r="BZ11" s="2"/>
      <c r="CA11" s="2"/>
    </row>
    <row r="12" spans="1:79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BX12" s="2"/>
      <c r="BY12" s="2"/>
      <c r="BZ12" s="2"/>
      <c r="CA12" s="2"/>
    </row>
    <row r="13" spans="1:79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BX13" s="2"/>
      <c r="BY13" s="2"/>
      <c r="BZ13" s="2"/>
      <c r="CA13" s="2"/>
    </row>
    <row r="14" spans="1:79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BX14" s="2"/>
      <c r="BY14" s="2"/>
      <c r="BZ14" s="2"/>
      <c r="CA14" s="2"/>
    </row>
    <row r="15" spans="1:79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BX15" s="2"/>
      <c r="BY15" s="2"/>
      <c r="BZ15" s="2"/>
      <c r="CA15" s="2"/>
    </row>
    <row r="16" spans="1:79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BX16" s="2"/>
      <c r="BY16" s="2"/>
      <c r="BZ16" s="2"/>
      <c r="CA16" s="2"/>
    </row>
    <row r="17" spans="1:79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BX17" s="2"/>
      <c r="BY17" s="2"/>
      <c r="BZ17" s="2"/>
      <c r="CA17" s="2"/>
    </row>
    <row r="18" spans="1:79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BX18" s="2"/>
      <c r="BY18" s="2"/>
      <c r="BZ18" s="2"/>
      <c r="CA18" s="2"/>
    </row>
    <row r="19" spans="1:79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BX19" s="2"/>
      <c r="BY19" s="2"/>
      <c r="BZ19" s="2"/>
      <c r="CA19" s="2"/>
    </row>
    <row r="20" spans="1:79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BX20" s="2"/>
      <c r="BY20" s="2"/>
      <c r="BZ20" s="2"/>
      <c r="CA20" s="2"/>
    </row>
    <row r="21" spans="1:79" ht="24.75" customHeight="1">
      <c r="A21" s="271" t="s">
        <v>149</v>
      </c>
      <c r="B21" s="271"/>
      <c r="C21" s="271"/>
      <c r="D21" s="271"/>
      <c r="E21" s="24"/>
      <c r="F21" s="24"/>
      <c r="G21" s="24"/>
      <c r="H21" s="24"/>
      <c r="I21" s="24"/>
      <c r="J21" s="24"/>
      <c r="BX21" s="2"/>
      <c r="BY21" s="2"/>
      <c r="BZ21" s="2"/>
      <c r="CA21" s="2"/>
    </row>
    <row r="23" ht="12.75">
      <c r="A23" s="98" t="s">
        <v>200</v>
      </c>
    </row>
  </sheetData>
  <sheetProtection/>
  <mergeCells count="11"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pok7</cp:lastModifiedBy>
  <cp:lastPrinted>2009-11-17T16:35:44Z</cp:lastPrinted>
  <dcterms:created xsi:type="dcterms:W3CDTF">1998-12-09T13:02:10Z</dcterms:created>
  <dcterms:modified xsi:type="dcterms:W3CDTF">2010-01-05T10:21:57Z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