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435" windowHeight="8700" activeTab="0"/>
  </bookViews>
  <sheets>
    <sheet name="doc1" sheetId="1" r:id="rId1"/>
  </sheets>
  <definedNames>
    <definedName name="_xlnm.Print_Area" localSheetId="0">'doc1'!$A$1:$H$63</definedName>
  </definedNames>
  <calcPr fullCalcOnLoad="1"/>
</workbook>
</file>

<file path=xl/sharedStrings.xml><?xml version="1.0" encoding="utf-8"?>
<sst xmlns="http://schemas.openxmlformats.org/spreadsheetml/2006/main" count="123" uniqueCount="83">
  <si>
    <t>Dział</t>
  </si>
  <si>
    <t>Rozdział</t>
  </si>
  <si>
    <t>Paragraf</t>
  </si>
  <si>
    <t>Treść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</si>
  <si>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</si>
  <si>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</si>
  <si>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</si>
  <si>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</si>
  <si>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</si>
  <si>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</si>
  <si>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4430</t>
  </si>
  <si>
    <t>Różne opłaty i składki</t>
  </si>
  <si>
    <t>4210</t>
  </si>
  <si>
    <t>Zakup materiałów i wyposażenia</t>
  </si>
  <si>
    <t>4300</t>
  </si>
  <si>
    <t>Zakup usług pozostałych</t>
  </si>
  <si>
    <t>4010</t>
  </si>
  <si>
    <t>Wynagrodzenia osobowe pracowników</t>
  </si>
  <si>
    <t>4040</t>
  </si>
  <si>
    <t>Dodatkowe wynagrodzenie roczne</t>
  </si>
  <si>
    <t>4260</t>
  </si>
  <si>
    <t>Zakup energii</t>
  </si>
  <si>
    <t>4440</t>
  </si>
  <si>
    <t>Odpisy na zakładowy fundusz świadczeń socjalnych</t>
  </si>
  <si>
    <t>750</t>
  </si>
  <si>
    <t>Administracja publiczna</t>
  </si>
  <si>
    <t>75011</t>
  </si>
  <si>
    <t>Urzędy wojewódzkie</t>
  </si>
  <si>
    <t>4410</t>
  </si>
  <si>
    <t>Podróże służbowe krajowe</t>
  </si>
  <si>
    <t>3030</t>
  </si>
  <si>
    <t xml:space="preserve">Różne wydatki na rzecz osób fizycznych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</si>
  <si>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</si>
  <si>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</si>
  <si>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</si>
  <si>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</si>
  <si>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</si>
  <si>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</si>
  <si>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</si>
  <si>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</si>
  <si>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4750</t>
  </si>
  <si>
    <t>Zakup akcesoriów komputerowych, w tym programów i licencji</t>
  </si>
  <si>
    <t>852</t>
  </si>
  <si>
    <t>Pomoc społeczna</t>
  </si>
  <si>
    <t>3110</t>
  </si>
  <si>
    <t>Świadczenia społeczne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</si>
  <si>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</si>
  <si>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</si>
  <si>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</si>
  <si>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</si>
  <si>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4130</t>
  </si>
  <si>
    <t>Składki na ubezpieczenie zdrowotne</t>
  </si>
  <si>
    <t>85214</t>
  </si>
  <si>
    <t>Zasiłki i pomoc w naturze oraz składki na ubezpieczenia emerytalne i rentowe</t>
  </si>
  <si>
    <t>RAZEM:</t>
  </si>
  <si>
    <t>1</t>
  </si>
  <si>
    <t>2</t>
  </si>
  <si>
    <t>3</t>
  </si>
  <si>
    <t>4</t>
  </si>
  <si>
    <t>5</t>
  </si>
  <si>
    <t>6</t>
  </si>
  <si>
    <t>7</t>
  </si>
  <si>
    <t>% planu                   6:5</t>
  </si>
  <si>
    <t>75108</t>
  </si>
  <si>
    <t>Wybory do Sejmu i Senatu</t>
  </si>
  <si>
    <t>010</t>
  </si>
  <si>
    <t>01095</t>
  </si>
  <si>
    <t>Pozostała działalność</t>
  </si>
  <si>
    <t>Składki na Fundusz Przecy</t>
  </si>
  <si>
    <t>Rolnictwo i  Łowiectwo</t>
  </si>
  <si>
    <t xml:space="preserve">Załącznik Nr 2a                                 </t>
  </si>
  <si>
    <t>144,00</t>
  </si>
  <si>
    <t>142,91</t>
  </si>
  <si>
    <t>21,00</t>
  </si>
  <si>
    <t>20,78</t>
  </si>
  <si>
    <t>848,00</t>
  </si>
  <si>
    <t>50 612,00</t>
  </si>
  <si>
    <t>50 605,85</t>
  </si>
  <si>
    <t>Zakup materiałw i wyposażenia</t>
  </si>
  <si>
    <t>Zakup uslug pozostałych</t>
  </si>
  <si>
    <t>Wykonanie  wydatków na zadania z zakresu administracji rządowej zlecone gminie ustawami  za 2007r.</t>
  </si>
  <si>
    <t>Plan na                        2007 r</t>
  </si>
  <si>
    <t>Wykonanie za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</si>
</sst>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1" fillId="0" borderId="0" xfId="0" applyNumberForma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Font="1" applyAlignment="1">
      <alignment horizontal="center" vertical="center" wrapText="1"/>
    </xf>
    <xf numFmtId="49" fontId="2" fillId="2" borderId="1" xfId="0" applyFont="1" applyAlignment="1">
      <alignment horizontal="center" vertical="center" wrapText="1"/>
    </xf>
    <xf numFmtId="49" fontId="4" fillId="3" borderId="1" xfId="0" applyFont="1" applyAlignment="1">
      <alignment horizontal="center" vertical="center" wrapText="1"/>
    </xf>
    <xf numFmtId="49" fontId="4" fillId="3" borderId="1" xfId="0" applyFont="1" applyAlignment="1">
      <alignment horizontal="left" vertical="center" wrapText="1"/>
    </xf>
    <xf numFmtId="4" fontId="4" fillId="3" borderId="1" xfId="0" applyNumberFormat="1" applyFont="1" applyAlignment="1">
      <alignment horizontal="right" vertical="center" wrapText="1"/>
    </xf>
    <xf numFmtId="49" fontId="2" fillId="2" borderId="2" xfId="0" applyFont="1" applyAlignment="1">
      <alignment horizontal="center" vertical="center" wrapText="1"/>
    </xf>
    <xf numFmtId="10" fontId="2" fillId="4" borderId="1" xfId="0" applyNumberFormat="1" applyFont="1" applyAlignment="1">
      <alignment horizontal="right" vertical="center" wrapText="1"/>
    </xf>
    <xf numFmtId="49" fontId="2" fillId="2" borderId="1" xfId="0" applyFont="1" applyAlignment="1">
      <alignment horizontal="left" vertical="center" wrapText="1"/>
    </xf>
    <xf numFmtId="4" fontId="2" fillId="2" borderId="1" xfId="0" applyNumberFormat="1" applyFont="1" applyAlignment="1">
      <alignment horizontal="right" vertical="center" wrapText="1"/>
    </xf>
    <xf numFmtId="49" fontId="2" fillId="2" borderId="3" xfId="0" applyFont="1" applyBorder="1" applyAlignment="1">
      <alignment horizontal="center" vertical="center" wrapText="1"/>
    </xf>
    <xf numFmtId="49" fontId="2" fillId="2" borderId="1" xfId="0" applyFont="1" applyFill="1" applyAlignment="1">
      <alignment horizontal="center" vertical="center" wrapText="1"/>
    </xf>
    <xf numFmtId="49" fontId="2" fillId="2" borderId="1" xfId="0" applyFont="1" applyFill="1" applyAlignment="1">
      <alignment horizontal="left" vertical="center" wrapText="1"/>
    </xf>
    <xf numFmtId="4" fontId="2" fillId="2" borderId="1" xfId="0" applyNumberFormat="1" applyFont="1" applyFill="1" applyAlignment="1">
      <alignment horizontal="right" vertical="center" wrapText="1"/>
    </xf>
    <xf numFmtId="0" fontId="2" fillId="5" borderId="0" xfId="0" applyNumberFormat="1" applyFont="1" applyFill="1" applyBorder="1" applyAlignment="1" applyProtection="1">
      <alignment horizontal="left"/>
      <protection locked="0"/>
    </xf>
    <xf numFmtId="49" fontId="2" fillId="2" borderId="1" xfId="0" applyFont="1" applyFill="1" applyAlignment="1">
      <alignment horizontal="left" vertical="center" wrapText="1"/>
    </xf>
    <xf numFmtId="49" fontId="2" fillId="0" borderId="1" xfId="0" applyFont="1" applyFill="1" applyAlignment="1">
      <alignment horizontal="center" vertical="center" wrapText="1"/>
    </xf>
    <xf numFmtId="49" fontId="2" fillId="0" borderId="1" xfId="0" applyFont="1" applyFill="1" applyAlignment="1">
      <alignment horizontal="left" vertical="center" wrapText="1"/>
    </xf>
    <xf numFmtId="4" fontId="2" fillId="0" borderId="1" xfId="0" applyNumberFormat="1" applyFont="1" applyFill="1" applyAlignment="1">
      <alignment horizontal="right" vertical="center" wrapText="1"/>
    </xf>
    <xf numFmtId="10" fontId="2" fillId="0" borderId="1" xfId="0" applyNumberFormat="1" applyFont="1" applyFill="1" applyAlignment="1">
      <alignment horizontal="right" vertical="center" wrapText="1"/>
    </xf>
    <xf numFmtId="4" fontId="2" fillId="0" borderId="1" xfId="0" applyNumberFormat="1" applyFont="1" applyFill="1" applyAlignment="1">
      <alignment horizontal="right" vertical="center" wrapText="1"/>
    </xf>
    <xf numFmtId="49" fontId="2" fillId="0" borderId="2" xfId="0" applyFont="1" applyFill="1" applyAlignment="1">
      <alignment horizontal="center" vertical="center" wrapText="1"/>
    </xf>
    <xf numFmtId="10" fontId="2" fillId="6" borderId="1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4" fillId="6" borderId="4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2" fillId="2" borderId="5" xfId="0" applyFont="1" applyBorder="1" applyAlignment="1">
      <alignment horizontal="center" vertical="center" wrapText="1"/>
    </xf>
    <xf numFmtId="49" fontId="2" fillId="2" borderId="1" xfId="0" applyFont="1" applyAlignment="1">
      <alignment horizontal="right" vertical="center" wrapText="1"/>
    </xf>
    <xf numFmtId="49" fontId="2" fillId="2" borderId="1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9" fontId="4" fillId="2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wrapText="1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showGridLines="0" tabSelected="1" zoomScale="75" zoomScaleNormal="75" zoomScaleSheetLayoutView="75" workbookViewId="0" topLeftCell="A1">
      <selection activeCell="K5" sqref="K5"/>
    </sheetView>
  </sheetViews>
  <sheetFormatPr defaultColWidth="9.33203125" defaultRowHeight="12.75"/>
  <cols>
    <col min="1" max="1" width="2.5" style="1" customWidth="1"/>
    <col min="2" max="2" width="7" style="1" customWidth="1"/>
    <col min="3" max="3" width="11" style="1" customWidth="1"/>
    <col min="4" max="4" width="9.83203125" style="1" customWidth="1"/>
    <col min="5" max="5" width="52.83203125" style="1" customWidth="1"/>
    <col min="6" max="6" width="22.83203125" style="1" customWidth="1"/>
    <col min="7" max="7" width="22.33203125" style="1" customWidth="1"/>
    <col min="8" max="8" width="19.16015625" style="1" customWidth="1"/>
    <col min="9" max="16384" width="9.33203125" style="1" customWidth="1"/>
  </cols>
  <sheetData>
    <row r="1" spans="7:8" ht="46.5" customHeight="1">
      <c r="G1" s="33" t="s">
        <v>70</v>
      </c>
      <c r="H1" s="33"/>
    </row>
    <row r="2" spans="5:10" ht="57.75" customHeight="1">
      <c r="E2" s="2" t="s">
        <v>80</v>
      </c>
      <c r="G2" s="31"/>
      <c r="H2" s="31"/>
      <c r="I2" s="31"/>
      <c r="J2" s="31"/>
    </row>
    <row r="3" spans="2:8" ht="47.25" customHeight="1">
      <c r="B3" s="3" t="s">
        <v>0</v>
      </c>
      <c r="C3" s="3" t="s">
        <v>1</v>
      </c>
      <c r="D3" s="3" t="s">
        <v>2</v>
      </c>
      <c r="E3" s="3" t="s">
        <v>3</v>
      </c>
      <c r="F3" s="3" t="s">
        <v>81</v>
      </c>
      <c r="G3" s="3" t="s">
        <v>82</v>
      </c>
      <c r="H3" s="3" t="s">
        <v>62</v>
      </c>
    </row>
    <row r="4" spans="2:8" ht="12" customHeight="1">
      <c r="B4" s="4" t="s">
        <v>55</v>
      </c>
      <c r="C4" s="4" t="s">
        <v>56</v>
      </c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</row>
    <row r="5" spans="2:8" ht="27" customHeight="1">
      <c r="B5" s="5" t="s">
        <v>65</v>
      </c>
      <c r="C5" s="5"/>
      <c r="D5" s="5"/>
      <c r="E5" s="6" t="s">
        <v>69</v>
      </c>
      <c r="F5" s="7">
        <f>F6</f>
        <v>51625</v>
      </c>
      <c r="G5" s="7">
        <f>G6</f>
        <v>51617.54</v>
      </c>
      <c r="H5" s="9">
        <f aca="true" t="shared" si="0" ref="H5:H10">G5/F5</f>
        <v>0.9998554963680387</v>
      </c>
    </row>
    <row r="6" spans="2:8" ht="27" customHeight="1">
      <c r="B6" s="4"/>
      <c r="C6" s="4" t="s">
        <v>66</v>
      </c>
      <c r="D6" s="4"/>
      <c r="E6" s="30" t="s">
        <v>67</v>
      </c>
      <c r="F6" s="20">
        <v>51625</v>
      </c>
      <c r="G6" s="20">
        <v>51617.54</v>
      </c>
      <c r="H6" s="9">
        <f t="shared" si="0"/>
        <v>0.9998554963680387</v>
      </c>
    </row>
    <row r="7" spans="2:8" ht="22.5" customHeight="1">
      <c r="B7" s="4"/>
      <c r="C7" s="4"/>
      <c r="D7" s="4" t="s">
        <v>4</v>
      </c>
      <c r="E7" s="30" t="s">
        <v>5</v>
      </c>
      <c r="F7" s="29" t="s">
        <v>71</v>
      </c>
      <c r="G7" s="29" t="s">
        <v>72</v>
      </c>
      <c r="H7" s="9">
        <f t="shared" si="0"/>
        <v>0.9924305555555555</v>
      </c>
    </row>
    <row r="8" spans="2:8" ht="21" customHeight="1">
      <c r="B8" s="4"/>
      <c r="C8" s="4"/>
      <c r="D8" s="4" t="s">
        <v>6</v>
      </c>
      <c r="E8" s="30" t="s">
        <v>68</v>
      </c>
      <c r="F8" s="29" t="s">
        <v>73</v>
      </c>
      <c r="G8" s="29" t="s">
        <v>74</v>
      </c>
      <c r="H8" s="9">
        <f t="shared" si="0"/>
        <v>0.9895238095238096</v>
      </c>
    </row>
    <row r="9" spans="2:8" ht="21" customHeight="1">
      <c r="B9" s="4"/>
      <c r="C9" s="4"/>
      <c r="D9" s="4" t="s">
        <v>8</v>
      </c>
      <c r="E9" s="30" t="s">
        <v>9</v>
      </c>
      <c r="F9" s="29" t="s">
        <v>75</v>
      </c>
      <c r="G9" s="29" t="s">
        <v>75</v>
      </c>
      <c r="H9" s="9">
        <f t="shared" si="0"/>
        <v>1</v>
      </c>
    </row>
    <row r="10" spans="2:8" ht="20.25" customHeight="1">
      <c r="B10" s="4"/>
      <c r="C10" s="4"/>
      <c r="D10" s="4" t="s">
        <v>10</v>
      </c>
      <c r="E10" s="30" t="s">
        <v>11</v>
      </c>
      <c r="F10" s="29" t="s">
        <v>76</v>
      </c>
      <c r="G10" s="29" t="s">
        <v>77</v>
      </c>
      <c r="H10" s="9">
        <f t="shared" si="0"/>
        <v>0.9998784873152612</v>
      </c>
    </row>
    <row r="11" spans="2:8" ht="27" customHeight="1">
      <c r="B11" s="5" t="s">
        <v>24</v>
      </c>
      <c r="C11" s="5"/>
      <c r="D11" s="5"/>
      <c r="E11" s="6" t="s">
        <v>25</v>
      </c>
      <c r="F11" s="7">
        <f>F12</f>
        <v>66890</v>
      </c>
      <c r="G11" s="7">
        <f>G12</f>
        <v>66890</v>
      </c>
      <c r="H11" s="9">
        <f aca="true" t="shared" si="1" ref="H11:H19">G11/F11</f>
        <v>1</v>
      </c>
    </row>
    <row r="12" spans="2:8" ht="16.5" customHeight="1">
      <c r="B12" s="8"/>
      <c r="C12" s="18" t="s">
        <v>26</v>
      </c>
      <c r="D12" s="18"/>
      <c r="E12" s="19" t="s">
        <v>27</v>
      </c>
      <c r="F12" s="20">
        <f>SUM(F13:F19)</f>
        <v>66890</v>
      </c>
      <c r="G12" s="20">
        <f>SUM(G13:G19)</f>
        <v>66890</v>
      </c>
      <c r="H12" s="21">
        <f t="shared" si="1"/>
        <v>1</v>
      </c>
    </row>
    <row r="13" spans="2:8" ht="16.5" customHeight="1">
      <c r="B13" s="8"/>
      <c r="C13" s="8"/>
      <c r="D13" s="4" t="s">
        <v>16</v>
      </c>
      <c r="E13" s="10" t="s">
        <v>17</v>
      </c>
      <c r="F13" s="11">
        <v>45994</v>
      </c>
      <c r="G13" s="11">
        <v>45994</v>
      </c>
      <c r="H13" s="21">
        <f t="shared" si="1"/>
        <v>1</v>
      </c>
    </row>
    <row r="14" spans="2:8" ht="16.5" customHeight="1">
      <c r="B14" s="8"/>
      <c r="C14" s="8"/>
      <c r="D14" s="4" t="s">
        <v>18</v>
      </c>
      <c r="E14" s="10" t="s">
        <v>19</v>
      </c>
      <c r="F14" s="11">
        <v>5984</v>
      </c>
      <c r="G14" s="11">
        <v>5984</v>
      </c>
      <c r="H14" s="21">
        <f t="shared" si="1"/>
        <v>1</v>
      </c>
    </row>
    <row r="15" spans="2:8" ht="16.5" customHeight="1">
      <c r="B15" s="8"/>
      <c r="C15" s="8"/>
      <c r="D15" s="4" t="s">
        <v>4</v>
      </c>
      <c r="E15" s="10" t="s">
        <v>5</v>
      </c>
      <c r="F15" s="11">
        <v>9026</v>
      </c>
      <c r="G15" s="11">
        <v>9026</v>
      </c>
      <c r="H15" s="21">
        <f t="shared" si="1"/>
        <v>1</v>
      </c>
    </row>
    <row r="16" spans="2:8" ht="16.5" customHeight="1">
      <c r="B16" s="8"/>
      <c r="C16" s="8"/>
      <c r="D16" s="4" t="s">
        <v>6</v>
      </c>
      <c r="E16" s="10" t="s">
        <v>7</v>
      </c>
      <c r="F16" s="11">
        <v>1942</v>
      </c>
      <c r="G16" s="11">
        <v>1942</v>
      </c>
      <c r="H16" s="21">
        <f t="shared" si="1"/>
        <v>1</v>
      </c>
    </row>
    <row r="17" spans="2:8" ht="16.5" customHeight="1">
      <c r="B17" s="8"/>
      <c r="C17" s="8"/>
      <c r="D17" s="4" t="s">
        <v>12</v>
      </c>
      <c r="E17" s="10" t="s">
        <v>78</v>
      </c>
      <c r="F17" s="11">
        <v>912</v>
      </c>
      <c r="G17" s="11">
        <v>912</v>
      </c>
      <c r="H17" s="21">
        <f t="shared" si="1"/>
        <v>1</v>
      </c>
    </row>
    <row r="18" spans="2:8" ht="16.5" customHeight="1">
      <c r="B18" s="8"/>
      <c r="C18" s="8"/>
      <c r="D18" s="4" t="s">
        <v>14</v>
      </c>
      <c r="E18" s="10" t="s">
        <v>79</v>
      </c>
      <c r="F18" s="11">
        <v>1122</v>
      </c>
      <c r="G18" s="11">
        <v>1122</v>
      </c>
      <c r="H18" s="21">
        <f t="shared" si="1"/>
        <v>1</v>
      </c>
    </row>
    <row r="19" spans="2:8" ht="31.5" customHeight="1">
      <c r="B19" s="8"/>
      <c r="C19" s="8"/>
      <c r="D19" s="4" t="s">
        <v>22</v>
      </c>
      <c r="E19" s="10" t="s">
        <v>23</v>
      </c>
      <c r="F19" s="11">
        <v>1910</v>
      </c>
      <c r="G19" s="11">
        <v>1910</v>
      </c>
      <c r="H19" s="21">
        <f t="shared" si="1"/>
        <v>1</v>
      </c>
    </row>
    <row r="20" spans="2:8" ht="50.25" customHeight="1">
      <c r="B20" s="5" t="s">
        <v>32</v>
      </c>
      <c r="C20" s="5"/>
      <c r="D20" s="5"/>
      <c r="E20" s="6" t="s">
        <v>33</v>
      </c>
      <c r="F20" s="7">
        <f>F21+F23</f>
        <v>10130</v>
      </c>
      <c r="G20" s="7">
        <f>G21+G23</f>
        <v>10130</v>
      </c>
      <c r="H20" s="9">
        <f aca="true" t="shared" si="2" ref="H20:H34">G20/F20</f>
        <v>1</v>
      </c>
    </row>
    <row r="21" spans="2:8" ht="32.25" customHeight="1">
      <c r="B21" s="8"/>
      <c r="C21" s="18" t="s">
        <v>34</v>
      </c>
      <c r="D21" s="18"/>
      <c r="E21" s="19" t="s">
        <v>35</v>
      </c>
      <c r="F21" s="20">
        <v>980</v>
      </c>
      <c r="G21" s="20">
        <f>G22</f>
        <v>980</v>
      </c>
      <c r="H21" s="21">
        <f t="shared" si="2"/>
        <v>1</v>
      </c>
    </row>
    <row r="22" spans="2:8" ht="16.5" customHeight="1">
      <c r="B22" s="8"/>
      <c r="C22" s="23"/>
      <c r="D22" s="18" t="s">
        <v>12</v>
      </c>
      <c r="E22" s="19" t="s">
        <v>13</v>
      </c>
      <c r="F22" s="20">
        <v>980</v>
      </c>
      <c r="G22" s="22">
        <v>980</v>
      </c>
      <c r="H22" s="21">
        <f t="shared" si="2"/>
        <v>1</v>
      </c>
    </row>
    <row r="23" spans="2:8" ht="26.25" customHeight="1">
      <c r="B23" s="8"/>
      <c r="C23" s="18" t="s">
        <v>63</v>
      </c>
      <c r="D23" s="18"/>
      <c r="E23" s="19" t="s">
        <v>64</v>
      </c>
      <c r="F23" s="20">
        <f>SUM(F24:F30)</f>
        <v>9150</v>
      </c>
      <c r="G23" s="20">
        <f>SUM(G24:G30)</f>
        <v>9150</v>
      </c>
      <c r="H23" s="21">
        <f t="shared" si="2"/>
        <v>1</v>
      </c>
    </row>
    <row r="24" spans="2:8" ht="26.25" customHeight="1">
      <c r="B24" s="8"/>
      <c r="C24" s="13"/>
      <c r="D24" s="13" t="s">
        <v>30</v>
      </c>
      <c r="E24" s="14" t="s">
        <v>31</v>
      </c>
      <c r="F24" s="15">
        <v>4230</v>
      </c>
      <c r="G24" s="15">
        <v>4230</v>
      </c>
      <c r="H24" s="21">
        <f t="shared" si="2"/>
        <v>1</v>
      </c>
    </row>
    <row r="25" spans="2:8" ht="26.25" customHeight="1">
      <c r="B25" s="8"/>
      <c r="C25" s="13"/>
      <c r="D25" s="13" t="s">
        <v>4</v>
      </c>
      <c r="E25" s="14" t="s">
        <v>5</v>
      </c>
      <c r="F25" s="15">
        <v>254</v>
      </c>
      <c r="G25" s="15">
        <v>254</v>
      </c>
      <c r="H25" s="21">
        <f t="shared" si="2"/>
        <v>1</v>
      </c>
    </row>
    <row r="26" spans="2:8" ht="26.25" customHeight="1">
      <c r="B26" s="8"/>
      <c r="C26" s="13"/>
      <c r="D26" s="13" t="s">
        <v>6</v>
      </c>
      <c r="E26" s="14" t="s">
        <v>7</v>
      </c>
      <c r="F26" s="15">
        <v>36</v>
      </c>
      <c r="G26" s="15">
        <v>36</v>
      </c>
      <c r="H26" s="21">
        <f t="shared" si="2"/>
        <v>1</v>
      </c>
    </row>
    <row r="27" spans="2:8" ht="26.25" customHeight="1">
      <c r="B27" s="8"/>
      <c r="C27" s="13"/>
      <c r="D27" s="13" t="s">
        <v>8</v>
      </c>
      <c r="E27" s="14" t="s">
        <v>9</v>
      </c>
      <c r="F27" s="15">
        <v>1983</v>
      </c>
      <c r="G27" s="15">
        <v>1983</v>
      </c>
      <c r="H27" s="21">
        <f t="shared" si="2"/>
        <v>1</v>
      </c>
    </row>
    <row r="28" spans="2:8" ht="26.25" customHeight="1">
      <c r="B28" s="8"/>
      <c r="C28" s="13"/>
      <c r="D28" s="13" t="s">
        <v>12</v>
      </c>
      <c r="E28" s="14" t="s">
        <v>13</v>
      </c>
      <c r="F28" s="15">
        <v>1942</v>
      </c>
      <c r="G28" s="15">
        <v>1942</v>
      </c>
      <c r="H28" s="21">
        <f t="shared" si="2"/>
        <v>1</v>
      </c>
    </row>
    <row r="29" spans="2:8" ht="26.25" customHeight="1">
      <c r="B29" s="8"/>
      <c r="C29" s="13"/>
      <c r="D29" s="13" t="s">
        <v>14</v>
      </c>
      <c r="E29" s="14" t="s">
        <v>15</v>
      </c>
      <c r="F29" s="15">
        <v>600</v>
      </c>
      <c r="G29" s="15">
        <v>600</v>
      </c>
      <c r="H29" s="21">
        <f t="shared" si="2"/>
        <v>1</v>
      </c>
    </row>
    <row r="30" spans="2:8" ht="16.5" customHeight="1">
      <c r="B30" s="8"/>
      <c r="C30" s="16"/>
      <c r="D30" s="13" t="s">
        <v>28</v>
      </c>
      <c r="E30" s="17" t="s">
        <v>29</v>
      </c>
      <c r="F30" s="15">
        <v>105</v>
      </c>
      <c r="G30" s="15">
        <v>105</v>
      </c>
      <c r="H30" s="21">
        <f t="shared" si="2"/>
        <v>1</v>
      </c>
    </row>
    <row r="31" spans="2:8" ht="33" customHeight="1">
      <c r="B31" s="5" t="s">
        <v>36</v>
      </c>
      <c r="C31" s="5"/>
      <c r="D31" s="5"/>
      <c r="E31" s="6" t="s">
        <v>37</v>
      </c>
      <c r="F31" s="7">
        <v>500</v>
      </c>
      <c r="G31" s="7">
        <v>500</v>
      </c>
      <c r="H31" s="9">
        <f t="shared" si="2"/>
        <v>1</v>
      </c>
    </row>
    <row r="32" spans="2:8" ht="16.5" customHeight="1">
      <c r="B32" s="8"/>
      <c r="C32" s="18" t="s">
        <v>38</v>
      </c>
      <c r="D32" s="18"/>
      <c r="E32" s="19" t="s">
        <v>39</v>
      </c>
      <c r="F32" s="20">
        <f>SUM(F33:F34)</f>
        <v>500</v>
      </c>
      <c r="G32" s="20">
        <f>SUM(G33:G34)</f>
        <v>500</v>
      </c>
      <c r="H32" s="21">
        <f t="shared" si="2"/>
        <v>1</v>
      </c>
    </row>
    <row r="33" spans="2:8" ht="16.5" customHeight="1">
      <c r="B33" s="8"/>
      <c r="C33" s="23"/>
      <c r="D33" s="18" t="s">
        <v>12</v>
      </c>
      <c r="E33" s="19" t="s">
        <v>13</v>
      </c>
      <c r="F33" s="20">
        <v>250</v>
      </c>
      <c r="G33" s="22">
        <v>250</v>
      </c>
      <c r="H33" s="21">
        <f t="shared" si="2"/>
        <v>1</v>
      </c>
    </row>
    <row r="34" spans="2:8" ht="16.5" customHeight="1">
      <c r="B34" s="8"/>
      <c r="C34" s="23"/>
      <c r="D34" s="18" t="s">
        <v>14</v>
      </c>
      <c r="E34" s="19" t="s">
        <v>15</v>
      </c>
      <c r="F34" s="20">
        <v>250</v>
      </c>
      <c r="G34" s="22">
        <v>250</v>
      </c>
      <c r="H34" s="21">
        <f t="shared" si="2"/>
        <v>1</v>
      </c>
    </row>
    <row r="35" spans="2:8" ht="16.5" customHeight="1">
      <c r="B35" s="5" t="s">
        <v>42</v>
      </c>
      <c r="C35" s="5"/>
      <c r="D35" s="5"/>
      <c r="E35" s="6" t="s">
        <v>43</v>
      </c>
      <c r="F35" s="7">
        <f>F36+F50+F52</f>
        <v>1847149</v>
      </c>
      <c r="G35" s="7">
        <f>G36+G50+G52</f>
        <v>1828691.5299999998</v>
      </c>
      <c r="H35" s="9">
        <f aca="true" t="shared" si="3" ref="H35:H53">G35/F35</f>
        <v>0.9900075900752997</v>
      </c>
    </row>
    <row r="36" spans="2:8" ht="38.25" customHeight="1">
      <c r="B36" s="8"/>
      <c r="C36" s="18" t="s">
        <v>46</v>
      </c>
      <c r="D36" s="18"/>
      <c r="E36" s="19" t="s">
        <v>47</v>
      </c>
      <c r="F36" s="20">
        <f>SUM(F37:F49)</f>
        <v>1754000</v>
      </c>
      <c r="G36" s="20">
        <f>SUM(G37:G49)</f>
        <v>1735542.5299999998</v>
      </c>
      <c r="H36" s="21">
        <f t="shared" si="3"/>
        <v>0.9894769270239452</v>
      </c>
    </row>
    <row r="37" spans="2:8" ht="16.5" customHeight="1">
      <c r="B37" s="8"/>
      <c r="C37" s="23"/>
      <c r="D37" s="18" t="s">
        <v>44</v>
      </c>
      <c r="E37" s="19" t="s">
        <v>45</v>
      </c>
      <c r="F37" s="20">
        <v>1686300</v>
      </c>
      <c r="G37" s="20">
        <v>1677954.04</v>
      </c>
      <c r="H37" s="21">
        <f t="shared" si="3"/>
        <v>0.9950507264425072</v>
      </c>
    </row>
    <row r="38" spans="2:8" ht="30.75" customHeight="1">
      <c r="B38" s="8"/>
      <c r="C38" s="23"/>
      <c r="D38" s="18" t="s">
        <v>16</v>
      </c>
      <c r="E38" s="19" t="s">
        <v>17</v>
      </c>
      <c r="F38" s="20">
        <v>29815</v>
      </c>
      <c r="G38" s="20">
        <v>26840.66</v>
      </c>
      <c r="H38" s="21">
        <f t="shared" si="3"/>
        <v>0.9002401475767231</v>
      </c>
    </row>
    <row r="39" spans="2:8" ht="48" customHeight="1">
      <c r="B39" s="8"/>
      <c r="C39" s="23"/>
      <c r="D39" s="18" t="s">
        <v>18</v>
      </c>
      <c r="E39" s="19" t="s">
        <v>19</v>
      </c>
      <c r="F39" s="20">
        <v>1785</v>
      </c>
      <c r="G39" s="20">
        <v>1785</v>
      </c>
      <c r="H39" s="21">
        <f t="shared" si="3"/>
        <v>1</v>
      </c>
    </row>
    <row r="40" spans="2:8" ht="24.75" customHeight="1">
      <c r="B40" s="8"/>
      <c r="C40" s="23"/>
      <c r="D40" s="18" t="s">
        <v>4</v>
      </c>
      <c r="E40" s="19" t="s">
        <v>5</v>
      </c>
      <c r="F40" s="20">
        <v>15200</v>
      </c>
      <c r="G40" s="20">
        <v>12731.92</v>
      </c>
      <c r="H40" s="21">
        <f t="shared" si="3"/>
        <v>0.8376263157894737</v>
      </c>
    </row>
    <row r="41" spans="2:8" ht="16.5" customHeight="1">
      <c r="B41" s="8"/>
      <c r="C41" s="23"/>
      <c r="D41" s="18" t="s">
        <v>6</v>
      </c>
      <c r="E41" s="19" t="s">
        <v>7</v>
      </c>
      <c r="F41" s="20">
        <v>700</v>
      </c>
      <c r="G41" s="20">
        <v>652.64</v>
      </c>
      <c r="H41" s="21">
        <f t="shared" si="3"/>
        <v>0.9323428571428571</v>
      </c>
    </row>
    <row r="42" spans="2:8" ht="41.25" customHeight="1">
      <c r="B42" s="8"/>
      <c r="C42" s="23"/>
      <c r="D42" s="18" t="s">
        <v>8</v>
      </c>
      <c r="E42" s="19" t="s">
        <v>9</v>
      </c>
      <c r="F42" s="20">
        <v>3000</v>
      </c>
      <c r="G42" s="20">
        <v>3000</v>
      </c>
      <c r="H42" s="21">
        <f t="shared" si="3"/>
        <v>1</v>
      </c>
    </row>
    <row r="43" spans="2:8" ht="30.75" customHeight="1">
      <c r="B43" s="8"/>
      <c r="C43" s="23"/>
      <c r="D43" s="18" t="s">
        <v>12</v>
      </c>
      <c r="E43" s="19" t="s">
        <v>13</v>
      </c>
      <c r="F43" s="20">
        <v>2580</v>
      </c>
      <c r="G43" s="20">
        <v>692.54</v>
      </c>
      <c r="H43" s="21">
        <f t="shared" si="3"/>
        <v>0.26842635658914726</v>
      </c>
    </row>
    <row r="44" spans="2:8" ht="16.5" customHeight="1">
      <c r="B44" s="8"/>
      <c r="C44" s="23"/>
      <c r="D44" s="18" t="s">
        <v>20</v>
      </c>
      <c r="E44" s="19" t="s">
        <v>21</v>
      </c>
      <c r="F44" s="20">
        <v>3200</v>
      </c>
      <c r="G44" s="20">
        <v>2400.29</v>
      </c>
      <c r="H44" s="21">
        <f t="shared" si="3"/>
        <v>0.750090625</v>
      </c>
    </row>
    <row r="45" spans="2:8" ht="16.5" customHeight="1">
      <c r="B45" s="8"/>
      <c r="C45" s="23"/>
      <c r="D45" s="18" t="s">
        <v>14</v>
      </c>
      <c r="E45" s="19" t="s">
        <v>15</v>
      </c>
      <c r="F45" s="20">
        <v>8883</v>
      </c>
      <c r="G45" s="20">
        <v>7269.94</v>
      </c>
      <c r="H45" s="21">
        <f t="shared" si="3"/>
        <v>0.8184104469210852</v>
      </c>
    </row>
    <row r="46" spans="2:8" ht="16.5" customHeight="1">
      <c r="B46" s="8"/>
      <c r="C46" s="23"/>
      <c r="D46" s="18" t="s">
        <v>28</v>
      </c>
      <c r="E46" s="19" t="s">
        <v>29</v>
      </c>
      <c r="F46" s="20">
        <v>300</v>
      </c>
      <c r="G46" s="20">
        <v>112.5</v>
      </c>
      <c r="H46" s="21">
        <f t="shared" si="3"/>
        <v>0.375</v>
      </c>
    </row>
    <row r="47" spans="2:8" ht="16.5" customHeight="1">
      <c r="B47" s="8"/>
      <c r="C47" s="23"/>
      <c r="D47" s="18" t="s">
        <v>10</v>
      </c>
      <c r="E47" s="19" t="s">
        <v>11</v>
      </c>
      <c r="F47" s="20">
        <v>420</v>
      </c>
      <c r="G47" s="20">
        <v>286</v>
      </c>
      <c r="H47" s="21">
        <f t="shared" si="3"/>
        <v>0.680952380952381</v>
      </c>
    </row>
    <row r="48" spans="2:8" ht="21.75" customHeight="1">
      <c r="B48" s="8"/>
      <c r="C48" s="23"/>
      <c r="D48" s="18" t="s">
        <v>22</v>
      </c>
      <c r="E48" s="19" t="s">
        <v>23</v>
      </c>
      <c r="F48" s="20">
        <v>1417</v>
      </c>
      <c r="G48" s="20">
        <v>1417</v>
      </c>
      <c r="H48" s="21">
        <f t="shared" si="3"/>
        <v>1</v>
      </c>
    </row>
    <row r="49" spans="2:8" ht="29.25" customHeight="1">
      <c r="B49" s="8"/>
      <c r="C49" s="23"/>
      <c r="D49" s="18" t="s">
        <v>40</v>
      </c>
      <c r="E49" s="19" t="s">
        <v>41</v>
      </c>
      <c r="F49" s="20">
        <v>400</v>
      </c>
      <c r="G49" s="20">
        <v>400</v>
      </c>
      <c r="H49" s="21">
        <f t="shared" si="3"/>
        <v>1</v>
      </c>
    </row>
    <row r="50" spans="2:8" ht="28.5" customHeight="1">
      <c r="B50" s="8"/>
      <c r="C50" s="18" t="s">
        <v>48</v>
      </c>
      <c r="D50" s="18"/>
      <c r="E50" s="19" t="s">
        <v>49</v>
      </c>
      <c r="F50" s="20">
        <f>F51</f>
        <v>8940</v>
      </c>
      <c r="G50" s="20">
        <f>G51</f>
        <v>8940</v>
      </c>
      <c r="H50" s="21">
        <f t="shared" si="3"/>
        <v>1</v>
      </c>
    </row>
    <row r="51" spans="2:12" ht="27.75" customHeight="1">
      <c r="B51" s="8"/>
      <c r="C51" s="23"/>
      <c r="D51" s="18" t="s">
        <v>50</v>
      </c>
      <c r="E51" s="19" t="s">
        <v>51</v>
      </c>
      <c r="F51" s="20">
        <v>8940</v>
      </c>
      <c r="G51" s="22">
        <v>8940</v>
      </c>
      <c r="H51" s="21">
        <f t="shared" si="3"/>
        <v>1</v>
      </c>
      <c r="L51" s="22">
        <v>94000</v>
      </c>
    </row>
    <row r="52" spans="2:8" ht="27" customHeight="1">
      <c r="B52" s="8"/>
      <c r="C52" s="18" t="s">
        <v>52</v>
      </c>
      <c r="D52" s="18"/>
      <c r="E52" s="19" t="s">
        <v>53</v>
      </c>
      <c r="F52" s="20">
        <v>84209</v>
      </c>
      <c r="G52" s="22">
        <v>84209</v>
      </c>
      <c r="H52" s="21">
        <f t="shared" si="3"/>
        <v>1</v>
      </c>
    </row>
    <row r="53" spans="2:8" ht="22.5" customHeight="1" thickBot="1">
      <c r="B53" s="8"/>
      <c r="C53" s="23"/>
      <c r="D53" s="18" t="s">
        <v>44</v>
      </c>
      <c r="E53" s="19" t="s">
        <v>45</v>
      </c>
      <c r="F53" s="20">
        <v>84209</v>
      </c>
      <c r="G53" s="22">
        <v>84209</v>
      </c>
      <c r="H53" s="21">
        <f t="shared" si="3"/>
        <v>1</v>
      </c>
    </row>
    <row r="54" spans="2:8" ht="19.5" customHeight="1" thickBot="1" thickTop="1">
      <c r="B54" s="28"/>
      <c r="C54" s="12"/>
      <c r="D54" s="32" t="s">
        <v>54</v>
      </c>
      <c r="E54" s="32"/>
      <c r="F54" s="26">
        <f>F5+F11+F20+F31+F35</f>
        <v>1976294</v>
      </c>
      <c r="G54" s="26">
        <f>G5+G11+G20+G31+G35</f>
        <v>1957829.0699999998</v>
      </c>
      <c r="H54" s="24">
        <f>G54/F54</f>
        <v>0.9906567899310527</v>
      </c>
    </row>
    <row r="55" spans="2:8" ht="18" customHeight="1">
      <c r="B55" s="25"/>
      <c r="C55" s="25"/>
      <c r="D55" s="25"/>
      <c r="E55" s="25"/>
      <c r="F55" s="25"/>
      <c r="G55" s="25"/>
      <c r="H55" s="25"/>
    </row>
    <row r="56" ht="15.75">
      <c r="E56" s="27"/>
    </row>
    <row r="57" ht="15.75">
      <c r="E57" s="27"/>
    </row>
  </sheetData>
  <mergeCells count="2">
    <mergeCell ref="D54:E54"/>
    <mergeCell ref="G1:H1"/>
  </mergeCells>
  <printOptions/>
  <pageMargins left="0.7874015748031497" right="0.15748031496062992" top="0.984251968503937" bottom="0.1968503937007874" header="0.5118110236220472" footer="0.35433070866141736"/>
  <pageSetup fitToHeight="0" horizontalDpi="300" verticalDpi="300" orientation="portrait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2007-11-15T10:05:45Z</cp:lastPrinted>
  <dcterms:created xsi:type="dcterms:W3CDTF">2007-10-29T21:03:59Z</dcterms:created>
  <dcterms:modified xsi:type="dcterms:W3CDTF">2008-04-10T06:17:06Z</dcterms:modified>
  <cp:category/>
  <cp:version/>
  <cp:contentType/>
  <cp:contentStatus/>
</cp:coreProperties>
</file>