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2255" windowHeight="8700" activeTab="0"/>
  </bookViews>
  <sheets>
    <sheet name="doc1" sheetId="1" r:id="rId1"/>
  </sheets>
  <definedNames>
    <definedName name="_xlnm.Print_Area" localSheetId="0">'doc1'!$B$1:$H$27</definedName>
  </definedNames>
  <calcPr fullCalcOnLoad="1"/>
</workbook>
</file>

<file path=xl/sharedStrings.xml><?xml version="1.0" encoding="utf-8"?>
<sst xmlns="http://schemas.openxmlformats.org/spreadsheetml/2006/main" count="59" uniqueCount="44">
  <si>
    <t>Dział</t>
  </si>
  <si>
    <t>Rozdział</t>
  </si>
  <si>
    <t>Paragraf</t>
  </si>
  <si>
    <t>Treść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</si>
  <si>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</si>
  <si>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</si>
  <si>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</si>
  <si>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</si>
  <si>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</si>
  <si>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</si>
  <si>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</si>
  <si>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</si>
  <si>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</si>
  <si>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</si>
  <si>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</si>
  <si>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</si>
  <si>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</si>
  <si>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</si>
  <si>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</si>
  <si>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</si>
  <si>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</si>
  <si>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</si>
  <si>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</si>
  <si>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</si>
  <si>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</si>
  <si>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RAZEM:</t>
  </si>
  <si>
    <t>1</t>
  </si>
  <si>
    <t>2</t>
  </si>
  <si>
    <t>3</t>
  </si>
  <si>
    <t>4</t>
  </si>
  <si>
    <t>5</t>
  </si>
  <si>
    <t>6</t>
  </si>
  <si>
    <t>7</t>
  </si>
  <si>
    <t>% wykonania 6:5</t>
  </si>
  <si>
    <t>75108</t>
  </si>
  <si>
    <t>Obrona cywilna</t>
  </si>
  <si>
    <t>010</t>
  </si>
  <si>
    <t>Rolnictwo i łowiectwo</t>
  </si>
  <si>
    <t>01095</t>
  </si>
  <si>
    <t>Pozostała działalność</t>
  </si>
  <si>
    <t xml:space="preserve">Załącznik  Nr 1a                 </t>
  </si>
  <si>
    <t>Plan na 2007r.</t>
  </si>
  <si>
    <t>Wykonanie za 2007r.</t>
  </si>
  <si>
    <t>Wykonanie  dotacji celowych na zadania z zakresu administracji rządowej zlecone ustawami gminie za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</si>
</sst>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2" borderId="2" xfId="0" applyFont="1" applyBorder="1" applyAlignment="1">
      <alignment vertical="top" wrapText="1"/>
    </xf>
    <xf numFmtId="49" fontId="2" fillId="2" borderId="3" xfId="0" applyFont="1" applyBorder="1" applyAlignment="1">
      <alignment vertical="top" wrapText="1"/>
    </xf>
    <xf numFmtId="49" fontId="2" fillId="2" borderId="4" xfId="0" applyFont="1" applyBorder="1" applyAlignment="1">
      <alignment vertical="top" wrapText="1"/>
    </xf>
    <xf numFmtId="49" fontId="2" fillId="2" borderId="0" xfId="0" applyFont="1" applyAlignment="1">
      <alignment horizontal="left" vertical="top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2" fillId="2" borderId="5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2" fillId="2" borderId="1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" borderId="1" xfId="0" applyFont="1" applyAlignment="1">
      <alignment horizontal="center" vertical="center" wrapText="1"/>
    </xf>
    <xf numFmtId="49" fontId="7" fillId="3" borderId="1" xfId="0" applyFont="1" applyAlignment="1">
      <alignment horizontal="left" vertical="center" wrapText="1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49" fontId="2" fillId="2" borderId="5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left" vertical="center" wrapText="1"/>
    </xf>
    <xf numFmtId="49" fontId="7" fillId="3" borderId="6" xfId="0" applyFont="1" applyBorder="1" applyAlignment="1">
      <alignment horizontal="center" vertical="center" wrapText="1"/>
    </xf>
    <xf numFmtId="49" fontId="2" fillId="2" borderId="7" xfId="0" applyFont="1" applyFill="1" applyBorder="1" applyAlignment="1">
      <alignment horizontal="center" vertical="center" wrapText="1"/>
    </xf>
    <xf numFmtId="49" fontId="2" fillId="2" borderId="8" xfId="0" applyFont="1" applyFill="1" applyBorder="1" applyAlignment="1">
      <alignment horizontal="center" vertical="center" wrapText="1"/>
    </xf>
    <xf numFmtId="49" fontId="7" fillId="3" borderId="9" xfId="0" applyFont="1" applyBorder="1" applyAlignment="1">
      <alignment horizontal="center" vertical="center" wrapText="1"/>
    </xf>
    <xf numFmtId="49" fontId="7" fillId="3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9" fontId="8" fillId="2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Alignment="1">
      <alignment horizontal="right" vertical="center" wrapText="1"/>
    </xf>
    <xf numFmtId="4" fontId="2" fillId="2" borderId="1" xfId="0" applyNumberFormat="1" applyFont="1" applyAlignment="1">
      <alignment horizontal="right" vertical="center" wrapText="1"/>
    </xf>
    <xf numFmtId="4" fontId="7" fillId="3" borderId="1" xfId="0" applyNumberFormat="1" applyFon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9" fontId="2" fillId="2" borderId="12" xfId="0" applyFont="1" applyBorder="1" applyAlignment="1">
      <alignment horizontal="center" vertical="center" wrapText="1"/>
    </xf>
    <xf numFmtId="49" fontId="2" fillId="2" borderId="13" xfId="0" applyFont="1" applyBorder="1" applyAlignment="1">
      <alignment horizontal="center" vertical="center" wrapText="1"/>
    </xf>
    <xf numFmtId="0" fontId="6" fillId="4" borderId="0" xfId="0" applyNumberFormat="1" applyFont="1" applyFill="1" applyBorder="1" applyAlignment="1" applyProtection="1">
      <alignment horizontal="left"/>
      <protection locked="0"/>
    </xf>
    <xf numFmtId="49" fontId="7" fillId="2" borderId="0" xfId="0" applyFont="1" applyFill="1" applyBorder="1" applyAlignment="1">
      <alignment horizontal="center" vertical="center" wrapText="1"/>
    </xf>
    <xf numFmtId="49" fontId="7" fillId="2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ont="1" applyAlignment="1">
      <alignment horizontal="center" vertical="center" wrapText="1"/>
    </xf>
    <xf numFmtId="49" fontId="2" fillId="2" borderId="1" xfId="0" applyFont="1" applyAlignment="1">
      <alignment horizontal="left" vertical="center" wrapText="1"/>
    </xf>
    <xf numFmtId="10" fontId="7" fillId="3" borderId="1" xfId="0" applyNumberFormat="1" applyFont="1" applyAlignment="1">
      <alignment horizontal="left" vertical="center" wrapText="1"/>
    </xf>
    <xf numFmtId="10" fontId="2" fillId="2" borderId="1" xfId="0" applyNumberFormat="1" applyFont="1" applyFill="1" applyAlignment="1">
      <alignment horizontal="left" vertical="center" wrapText="1"/>
    </xf>
    <xf numFmtId="10" fontId="2" fillId="2" borderId="1" xfId="0" applyNumberFormat="1" applyFont="1" applyAlignment="1">
      <alignment horizontal="left" vertical="center" wrapText="1"/>
    </xf>
    <xf numFmtId="10" fontId="5" fillId="3" borderId="1" xfId="0" applyNumberFormat="1" applyFont="1" applyAlignment="1">
      <alignment horizontal="left" vertical="center" wrapText="1"/>
    </xf>
    <xf numFmtId="49" fontId="2" fillId="2" borderId="0" xfId="0" applyFont="1" applyBorder="1" applyAlignment="1">
      <alignment horizontal="center" vertical="center" wrapText="1"/>
    </xf>
    <xf numFmtId="49" fontId="2" fillId="2" borderId="0" xfId="0" applyFont="1" applyBorder="1" applyAlignment="1">
      <alignment horizontal="center" vertical="center" wrapText="1"/>
    </xf>
    <xf numFmtId="49" fontId="2" fillId="2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="75" zoomScaleNormal="75" zoomScaleSheetLayoutView="50" workbookViewId="0" topLeftCell="B22">
      <selection activeCell="F22" sqref="F22"/>
    </sheetView>
  </sheetViews>
  <sheetFormatPr defaultColWidth="9.33203125" defaultRowHeight="12.75"/>
  <cols>
    <col min="1" max="1" width="2.5" style="3" hidden="1" customWidth="1"/>
    <col min="2" max="2" width="6.66015625" style="3" customWidth="1"/>
    <col min="3" max="3" width="10.66015625" style="3" customWidth="1"/>
    <col min="4" max="4" width="10.33203125" style="3" customWidth="1"/>
    <col min="5" max="5" width="63.66015625" style="3" customWidth="1"/>
    <col min="6" max="6" width="23.16015625" style="3" customWidth="1"/>
    <col min="7" max="7" width="22" style="3" customWidth="1"/>
    <col min="8" max="8" width="25.66015625" style="3" customWidth="1"/>
    <col min="9" max="9" width="34" style="3" customWidth="1"/>
    <col min="10" max="16384" width="9.33203125" style="3" customWidth="1"/>
  </cols>
  <sheetData>
    <row r="1" spans="1:14" ht="102.75" customHeight="1">
      <c r="A1" s="50"/>
      <c r="B1" s="50"/>
      <c r="C1" s="50"/>
      <c r="D1" s="50"/>
      <c r="E1" s="50"/>
      <c r="F1" s="50"/>
      <c r="G1" s="26"/>
      <c r="H1" s="4" t="s">
        <v>40</v>
      </c>
      <c r="I1" s="4"/>
      <c r="J1" s="4"/>
      <c r="K1" s="4"/>
      <c r="L1" s="4"/>
      <c r="M1" s="4"/>
      <c r="N1" s="4"/>
    </row>
    <row r="2" spans="4:7" ht="46.5" customHeight="1">
      <c r="D2" s="26"/>
      <c r="E2" s="28" t="s">
        <v>43</v>
      </c>
      <c r="F2" s="26"/>
      <c r="G2" s="4"/>
    </row>
    <row r="3" spans="2:8" ht="23.25" customHeight="1">
      <c r="B3" s="5"/>
      <c r="C3" s="6"/>
      <c r="D3" s="6"/>
      <c r="E3" s="6"/>
      <c r="F3" s="7"/>
      <c r="G3" s="8"/>
      <c r="H3" s="8"/>
    </row>
    <row r="4" spans="2:9" ht="46.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41</v>
      </c>
      <c r="G4" s="2" t="s">
        <v>42</v>
      </c>
      <c r="H4" s="2" t="s">
        <v>33</v>
      </c>
      <c r="I4" s="1"/>
    </row>
    <row r="5" spans="2:9" ht="17.25" customHeight="1"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1"/>
    </row>
    <row r="6" spans="2:9" ht="34.5" customHeight="1">
      <c r="B6" s="15" t="s">
        <v>36</v>
      </c>
      <c r="C6" s="15"/>
      <c r="D6" s="15"/>
      <c r="E6" s="16" t="s">
        <v>37</v>
      </c>
      <c r="F6" s="30">
        <f>F7</f>
        <v>51625</v>
      </c>
      <c r="G6" s="30">
        <f>G7</f>
        <v>51617.54</v>
      </c>
      <c r="H6" s="41">
        <f>G6/F6</f>
        <v>0.9998554963680387</v>
      </c>
      <c r="I6" s="1"/>
    </row>
    <row r="7" spans="2:9" ht="29.25" customHeight="1">
      <c r="B7" s="2"/>
      <c r="C7" s="39" t="s">
        <v>38</v>
      </c>
      <c r="D7" s="39"/>
      <c r="E7" s="40" t="s">
        <v>39</v>
      </c>
      <c r="F7" s="30">
        <f>F8</f>
        <v>51625</v>
      </c>
      <c r="G7" s="30">
        <f>G8</f>
        <v>51617.54</v>
      </c>
      <c r="H7" s="41">
        <f>G7/F7</f>
        <v>0.9998554963680387</v>
      </c>
      <c r="I7" s="1"/>
    </row>
    <row r="8" spans="2:9" ht="60.75" customHeight="1">
      <c r="B8" s="2"/>
      <c r="C8" s="39"/>
      <c r="D8" s="39" t="s">
        <v>4</v>
      </c>
      <c r="E8" s="13" t="s">
        <v>5</v>
      </c>
      <c r="F8" s="30">
        <v>51625</v>
      </c>
      <c r="G8" s="30">
        <v>51617.54</v>
      </c>
      <c r="H8" s="41">
        <f>G8/F8</f>
        <v>0.9998554963680387</v>
      </c>
      <c r="I8" s="1"/>
    </row>
    <row r="9" spans="2:8" s="14" customFormat="1" ht="27" customHeight="1">
      <c r="B9" s="15" t="s">
        <v>6</v>
      </c>
      <c r="C9" s="15"/>
      <c r="D9" s="15"/>
      <c r="E9" s="16" t="s">
        <v>7</v>
      </c>
      <c r="F9" s="31">
        <f>F10</f>
        <v>66890</v>
      </c>
      <c r="G9" s="31">
        <f>G10</f>
        <v>66890</v>
      </c>
      <c r="H9" s="41">
        <f aca="true" t="shared" si="0" ref="H9:H19">G9/F9</f>
        <v>1</v>
      </c>
    </row>
    <row r="10" spans="2:8" s="17" customFormat="1" ht="20.25" customHeight="1">
      <c r="B10" s="18"/>
      <c r="C10" s="19" t="s">
        <v>8</v>
      </c>
      <c r="D10" s="19"/>
      <c r="E10" s="20" t="s">
        <v>9</v>
      </c>
      <c r="F10" s="29">
        <f>SUM(F11:F11)</f>
        <v>66890</v>
      </c>
      <c r="G10" s="29">
        <f>SUM(G11:G11)</f>
        <v>66890</v>
      </c>
      <c r="H10" s="42">
        <f t="shared" si="0"/>
        <v>1</v>
      </c>
    </row>
    <row r="11" spans="2:8" ht="62.25" customHeight="1">
      <c r="B11" s="11"/>
      <c r="C11" s="11"/>
      <c r="D11" s="12" t="s">
        <v>4</v>
      </c>
      <c r="E11" s="13" t="s">
        <v>5</v>
      </c>
      <c r="F11" s="30">
        <v>66890</v>
      </c>
      <c r="G11" s="30">
        <v>66890</v>
      </c>
      <c r="H11" s="41">
        <f>G11/F11</f>
        <v>1</v>
      </c>
    </row>
    <row r="12" spans="2:8" s="14" customFormat="1" ht="62.25" customHeight="1">
      <c r="B12" s="24" t="s">
        <v>10</v>
      </c>
      <c r="C12" s="25"/>
      <c r="D12" s="21"/>
      <c r="E12" s="16" t="s">
        <v>11</v>
      </c>
      <c r="F12" s="31">
        <f>F13+F15</f>
        <v>10130</v>
      </c>
      <c r="G12" s="31">
        <f>G13+G15</f>
        <v>10130</v>
      </c>
      <c r="H12" s="41">
        <f t="shared" si="0"/>
        <v>1</v>
      </c>
    </row>
    <row r="13" spans="2:8" s="35" customFormat="1" ht="62.25" customHeight="1">
      <c r="B13" s="36"/>
      <c r="C13" s="23" t="s">
        <v>12</v>
      </c>
      <c r="D13" s="19"/>
      <c r="E13" s="20" t="s">
        <v>13</v>
      </c>
      <c r="F13" s="29">
        <f>F14</f>
        <v>980</v>
      </c>
      <c r="G13" s="29">
        <v>980</v>
      </c>
      <c r="H13" s="42">
        <f>G13/F13</f>
        <v>1</v>
      </c>
    </row>
    <row r="14" spans="2:8" s="35" customFormat="1" ht="62.25" customHeight="1">
      <c r="B14" s="36"/>
      <c r="C14" s="37"/>
      <c r="D14" s="12" t="s">
        <v>4</v>
      </c>
      <c r="E14" s="13" t="s">
        <v>5</v>
      </c>
      <c r="F14" s="30">
        <v>980</v>
      </c>
      <c r="G14" s="30">
        <v>980</v>
      </c>
      <c r="H14" s="43">
        <f>G14/F14</f>
        <v>1</v>
      </c>
    </row>
    <row r="15" spans="2:8" s="17" customFormat="1" ht="38.25" customHeight="1">
      <c r="B15" s="22"/>
      <c r="C15" s="23" t="s">
        <v>34</v>
      </c>
      <c r="D15" s="19"/>
      <c r="E15" s="20" t="s">
        <v>13</v>
      </c>
      <c r="F15" s="29">
        <f>F16</f>
        <v>9150</v>
      </c>
      <c r="G15" s="29">
        <f>G16</f>
        <v>9150</v>
      </c>
      <c r="H15" s="42">
        <f t="shared" si="0"/>
        <v>1</v>
      </c>
    </row>
    <row r="16" spans="2:8" ht="72.75" customHeight="1">
      <c r="B16" s="11"/>
      <c r="C16" s="11"/>
      <c r="D16" s="12" t="s">
        <v>4</v>
      </c>
      <c r="E16" s="13" t="s">
        <v>5</v>
      </c>
      <c r="F16" s="30">
        <v>9150</v>
      </c>
      <c r="G16" s="30">
        <v>9150</v>
      </c>
      <c r="H16" s="43">
        <f t="shared" si="0"/>
        <v>1</v>
      </c>
    </row>
    <row r="17" spans="2:8" s="14" customFormat="1" ht="36" customHeight="1">
      <c r="B17" s="15" t="s">
        <v>14</v>
      </c>
      <c r="C17" s="15"/>
      <c r="D17" s="15"/>
      <c r="E17" s="16" t="s">
        <v>15</v>
      </c>
      <c r="F17" s="31">
        <v>500</v>
      </c>
      <c r="G17" s="31">
        <v>500</v>
      </c>
      <c r="H17" s="41">
        <f t="shared" si="0"/>
        <v>1</v>
      </c>
    </row>
    <row r="18" spans="2:8" s="17" customFormat="1" ht="21.75" customHeight="1">
      <c r="B18" s="18"/>
      <c r="C18" s="19" t="s">
        <v>16</v>
      </c>
      <c r="D18" s="19"/>
      <c r="E18" s="20" t="s">
        <v>35</v>
      </c>
      <c r="F18" s="29">
        <f>F19</f>
        <v>500</v>
      </c>
      <c r="G18" s="29">
        <f>G19</f>
        <v>500</v>
      </c>
      <c r="H18" s="42">
        <f>G18/F18</f>
        <v>1</v>
      </c>
    </row>
    <row r="19" spans="2:8" ht="75.75" customHeight="1">
      <c r="B19" s="11"/>
      <c r="C19" s="11"/>
      <c r="D19" s="12" t="s">
        <v>4</v>
      </c>
      <c r="E19" s="13" t="s">
        <v>5</v>
      </c>
      <c r="F19" s="30">
        <v>500</v>
      </c>
      <c r="G19" s="30">
        <v>500</v>
      </c>
      <c r="H19" s="43">
        <f t="shared" si="0"/>
        <v>1</v>
      </c>
    </row>
    <row r="20" spans="2:8" ht="35.25" customHeight="1">
      <c r="B20" s="9" t="s">
        <v>17</v>
      </c>
      <c r="C20" s="9"/>
      <c r="D20" s="9"/>
      <c r="E20" s="10" t="s">
        <v>18</v>
      </c>
      <c r="F20" s="32">
        <f>F21+F23+F25</f>
        <v>1847149</v>
      </c>
      <c r="G20" s="32">
        <f>G21+G23+G25</f>
        <v>1828691.53</v>
      </c>
      <c r="H20" s="44">
        <f aca="true" t="shared" si="1" ref="H20:H27">G20/F20</f>
        <v>0.9900075900752998</v>
      </c>
    </row>
    <row r="21" spans="2:8" s="17" customFormat="1" ht="60" customHeight="1">
      <c r="B21" s="18"/>
      <c r="C21" s="19" t="s">
        <v>19</v>
      </c>
      <c r="D21" s="19"/>
      <c r="E21" s="20" t="s">
        <v>20</v>
      </c>
      <c r="F21" s="29">
        <f>F22</f>
        <v>1754000</v>
      </c>
      <c r="G21" s="29">
        <f>G22</f>
        <v>1735542.53</v>
      </c>
      <c r="H21" s="42">
        <f t="shared" si="1"/>
        <v>0.9894769270239453</v>
      </c>
    </row>
    <row r="22" spans="2:8" s="17" customFormat="1" ht="72.75" customHeight="1">
      <c r="B22" s="18"/>
      <c r="C22" s="18"/>
      <c r="D22" s="19" t="s">
        <v>4</v>
      </c>
      <c r="E22" s="20" t="s">
        <v>5</v>
      </c>
      <c r="F22" s="29">
        <v>1754000</v>
      </c>
      <c r="G22" s="29">
        <v>1735542.53</v>
      </c>
      <c r="H22" s="42">
        <f t="shared" si="1"/>
        <v>0.9894769270239453</v>
      </c>
    </row>
    <row r="23" spans="2:8" s="17" customFormat="1" ht="64.5" customHeight="1">
      <c r="B23" s="18"/>
      <c r="C23" s="19" t="s">
        <v>21</v>
      </c>
      <c r="D23" s="19"/>
      <c r="E23" s="20" t="s">
        <v>22</v>
      </c>
      <c r="F23" s="29">
        <f>F24</f>
        <v>8940</v>
      </c>
      <c r="G23" s="29">
        <f>G24</f>
        <v>8940</v>
      </c>
      <c r="H23" s="42">
        <f t="shared" si="1"/>
        <v>1</v>
      </c>
    </row>
    <row r="24" spans="2:8" s="17" customFormat="1" ht="67.5" customHeight="1">
      <c r="B24" s="18"/>
      <c r="C24" s="18"/>
      <c r="D24" s="19" t="s">
        <v>4</v>
      </c>
      <c r="E24" s="20" t="s">
        <v>5</v>
      </c>
      <c r="F24" s="29">
        <v>8940</v>
      </c>
      <c r="G24" s="29">
        <v>8940</v>
      </c>
      <c r="H24" s="42">
        <f t="shared" si="1"/>
        <v>1</v>
      </c>
    </row>
    <row r="25" spans="2:8" s="17" customFormat="1" ht="32.25" customHeight="1">
      <c r="B25" s="18"/>
      <c r="C25" s="19" t="s">
        <v>23</v>
      </c>
      <c r="D25" s="19"/>
      <c r="E25" s="20" t="s">
        <v>24</v>
      </c>
      <c r="F25" s="29">
        <f>SUM(F26:F26)</f>
        <v>84209</v>
      </c>
      <c r="G25" s="29">
        <f>SUM(G26:G26)</f>
        <v>84209</v>
      </c>
      <c r="H25" s="42">
        <f t="shared" si="1"/>
        <v>1</v>
      </c>
    </row>
    <row r="26" spans="2:8" s="17" customFormat="1" ht="66.75" customHeight="1">
      <c r="B26" s="18"/>
      <c r="C26" s="18"/>
      <c r="D26" s="19" t="s">
        <v>4</v>
      </c>
      <c r="E26" s="20" t="s">
        <v>5</v>
      </c>
      <c r="F26" s="29">
        <v>84209</v>
      </c>
      <c r="G26" s="29">
        <v>84209</v>
      </c>
      <c r="H26" s="42">
        <f t="shared" si="1"/>
        <v>1</v>
      </c>
    </row>
    <row r="27" spans="2:8" ht="30" customHeight="1">
      <c r="B27" s="34"/>
      <c r="C27" s="34"/>
      <c r="D27" s="33"/>
      <c r="E27" s="27" t="s">
        <v>25</v>
      </c>
      <c r="F27" s="32">
        <f>F6+F9+F12+F17+F20</f>
        <v>1976294</v>
      </c>
      <c r="G27" s="32">
        <f>G6+G9+G12+G17+G20</f>
        <v>1957829.07</v>
      </c>
      <c r="H27" s="43">
        <f t="shared" si="1"/>
        <v>0.9906567899310528</v>
      </c>
    </row>
    <row r="28" spans="2:6" ht="16.5" customHeight="1">
      <c r="B28" s="45"/>
      <c r="C28" s="46"/>
      <c r="D28" s="47"/>
      <c r="E28" s="48"/>
      <c r="F28" s="49"/>
    </row>
    <row r="30" spans="3:5" ht="18">
      <c r="C30" s="38"/>
      <c r="D30" s="38"/>
      <c r="E30" s="38"/>
    </row>
  </sheetData>
  <mergeCells count="3">
    <mergeCell ref="B28:D28"/>
    <mergeCell ref="E28:F28"/>
    <mergeCell ref="A1:F1"/>
  </mergeCells>
  <printOptions/>
  <pageMargins left="0.9" right="0.2" top="0.44" bottom="0.5" header="0.46" footer="0.5118110236220472"/>
  <pageSetup firstPageNumber="1" useFirstPageNumber="1" fitToHeight="0" fitToWidth="1" horizontalDpi="600" verticalDpi="600" orientation="portrait" paperSize="9" scale="71" r:id="rId1"/>
  <headerFooter alignWithMargins="0">
    <oddFooter>&amp;CStrona &amp;P z &amp;N</oddFooter>
  </headerFooter>
  <rowBreaks count="1" manualBreakCount="1">
    <brk id="2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2008-03-10T12:53:45Z</cp:lastPrinted>
  <dcterms:created xsi:type="dcterms:W3CDTF">2007-07-23T06:47:15Z</dcterms:created>
  <dcterms:modified xsi:type="dcterms:W3CDTF">2008-04-10T06:15:22Z</dcterms:modified>
  <cp:category/>
  <cp:version/>
  <cp:contentType/>
  <cp:contentStatus/>
</cp:coreProperties>
</file>